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" yWindow="-210" windowWidth="19290" windowHeight="12585"/>
  </bookViews>
  <sheets>
    <sheet name="form" sheetId="1" r:id="rId1"/>
    <sheet name="lists" sheetId="2" state="hidden" r:id="rId2"/>
  </sheets>
  <definedNames>
    <definedName name="_xlnm._FilterDatabase" localSheetId="1" hidden="1">lists!$A$1:$I$213</definedName>
    <definedName name="Alumnae_Association">lists!$F$6</definedName>
    <definedName name="Chief_Administrative_Officer">lists!$F$8:$F$55</definedName>
    <definedName name="Chief_Communications_Officer">lists!$F$57</definedName>
    <definedName name="Chief_Development_Officer">lists!$F$59</definedName>
    <definedName name="Chief_Enrollment_Officer">lists!$F$61:$F$66</definedName>
    <definedName name="Chief_Financial_Officer">lists!$F$68:$F$72</definedName>
    <definedName name="Chief_Information_Officer">lists!$F$74:$F$76</definedName>
    <definedName name="Classification">lists!$I$2:$I$6</definedName>
    <definedName name="Dean_of_UG_College">lists!$F$78:$F$98</definedName>
    <definedName name="Decision">lists!$L$2:$L$4</definedName>
    <definedName name="DEPARTMENT">lists!$B$2:$B$208</definedName>
    <definedName name="DEPT">lists!$C$2:$C$208</definedName>
    <definedName name="DIVISION">lists!$E$2:$E$11</definedName>
    <definedName name="funding">lists!$K$2:$K$7</definedName>
    <definedName name="hours">lists!$H$2:$H$4</definedName>
    <definedName name="HRC">lists!$O$2:$O$4</definedName>
    <definedName name="Position_Type">lists!$G$2:$G$4</definedName>
    <definedName name="President">lists!$F$100:$F$107</definedName>
    <definedName name="Provost">lists!$F$109:$F$218</definedName>
    <definedName name="SAP">lists!$N$2:$N$8</definedName>
    <definedName name="SEARCH_RESULTLAST" localSheetId="1">lists!$K$27</definedName>
    <definedName name="Status">lists!$J$2:$J$3</definedName>
    <definedName name="YN">lists!$M$2:$M$3</definedName>
  </definedNames>
  <calcPr calcId="145621"/>
</workbook>
</file>

<file path=xl/calcChain.xml><?xml version="1.0" encoding="utf-8"?>
<calcChain xmlns="http://schemas.openxmlformats.org/spreadsheetml/2006/main">
  <c r="H25" i="1" l="1"/>
  <c r="H26" i="1" s="1"/>
  <c r="E34" i="1" l="1"/>
  <c r="G34" i="1" s="1"/>
  <c r="C208" i="2" l="1"/>
  <c r="C207" i="2"/>
  <c r="C206" i="2"/>
  <c r="C205" i="2"/>
  <c r="C204" i="2"/>
  <c r="C203" i="2"/>
  <c r="C202" i="2"/>
  <c r="C201" i="2"/>
  <c r="C200" i="2"/>
  <c r="C199" i="2"/>
  <c r="C198" i="2"/>
  <c r="C197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5" i="2"/>
  <c r="C124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<sst xmlns="http://schemas.openxmlformats.org/spreadsheetml/2006/main" count="952" uniqueCount="723">
  <si>
    <t>00000</t>
  </si>
  <si>
    <t>Balance Sheet/Dept.Default</t>
  </si>
  <si>
    <t>00001</t>
  </si>
  <si>
    <t>Anthropology</t>
  </si>
  <si>
    <t>00002</t>
  </si>
  <si>
    <t>General Studies</t>
  </si>
  <si>
    <t>00003</t>
  </si>
  <si>
    <t>Biology</t>
  </si>
  <si>
    <t>00004</t>
  </si>
  <si>
    <t>Chemistry</t>
  </si>
  <si>
    <t>00005</t>
  </si>
  <si>
    <t>Classical Archaeology</t>
  </si>
  <si>
    <t>00006</t>
  </si>
  <si>
    <t>Economics</t>
  </si>
  <si>
    <t>00008</t>
  </si>
  <si>
    <t>English</t>
  </si>
  <si>
    <t>00009</t>
  </si>
  <si>
    <t>French</t>
  </si>
  <si>
    <t>00010</t>
  </si>
  <si>
    <t>Geology</t>
  </si>
  <si>
    <t>00011</t>
  </si>
  <si>
    <t>German</t>
  </si>
  <si>
    <t>00013</t>
  </si>
  <si>
    <t>History</t>
  </si>
  <si>
    <t>00014</t>
  </si>
  <si>
    <t>Classics</t>
  </si>
  <si>
    <t>00015</t>
  </si>
  <si>
    <t>History of Art</t>
  </si>
  <si>
    <t>00016</t>
  </si>
  <si>
    <t>Film Studies</t>
  </si>
  <si>
    <t>00017</t>
  </si>
  <si>
    <t>Italian</t>
  </si>
  <si>
    <t>00019</t>
  </si>
  <si>
    <t>Mathematics</t>
  </si>
  <si>
    <t>00020</t>
  </si>
  <si>
    <t>Computer Sciences</t>
  </si>
  <si>
    <t>00022</t>
  </si>
  <si>
    <t>Philosophy</t>
  </si>
  <si>
    <t>00023</t>
  </si>
  <si>
    <t>Physics</t>
  </si>
  <si>
    <t>00024</t>
  </si>
  <si>
    <t>Political Science</t>
  </si>
  <si>
    <t>00025</t>
  </si>
  <si>
    <t>Psychology</t>
  </si>
  <si>
    <t>00026</t>
  </si>
  <si>
    <t>Russian</t>
  </si>
  <si>
    <t>00027</t>
  </si>
  <si>
    <t>Sociology</t>
  </si>
  <si>
    <t>00028</t>
  </si>
  <si>
    <t>Spanish</t>
  </si>
  <si>
    <t>00029</t>
  </si>
  <si>
    <t>Aquatics</t>
  </si>
  <si>
    <t>00030</t>
  </si>
  <si>
    <t>Fitness Center</t>
  </si>
  <si>
    <t>00031</t>
  </si>
  <si>
    <t>Athletics &amp; P.E.</t>
  </si>
  <si>
    <t>00032</t>
  </si>
  <si>
    <t>Social Work Administration</t>
  </si>
  <si>
    <t>00033</t>
  </si>
  <si>
    <t>Peace Concentration</t>
  </si>
  <si>
    <t>00035</t>
  </si>
  <si>
    <t>Museum Studies</t>
  </si>
  <si>
    <t>00036</t>
  </si>
  <si>
    <t>Arabic</t>
  </si>
  <si>
    <t>00037</t>
  </si>
  <si>
    <t>Cities, Growth &amp; Structure of</t>
  </si>
  <si>
    <t>00038</t>
  </si>
  <si>
    <t>Hebrew and Judaic Studies</t>
  </si>
  <si>
    <t>00039</t>
  </si>
  <si>
    <t>Middle Eastern Studies</t>
  </si>
  <si>
    <t>00041</t>
  </si>
  <si>
    <t>Theater</t>
  </si>
  <si>
    <t>00042</t>
  </si>
  <si>
    <t>Creative Writing</t>
  </si>
  <si>
    <t>00043</t>
  </si>
  <si>
    <t>Music Bi-Co</t>
  </si>
  <si>
    <t>00044</t>
  </si>
  <si>
    <t>Dance</t>
  </si>
  <si>
    <t>00045</t>
  </si>
  <si>
    <t>Performing Arts Series</t>
  </si>
  <si>
    <t>00047</t>
  </si>
  <si>
    <t>Mellon Post Doc in Humanities</t>
  </si>
  <si>
    <t>00052</t>
  </si>
  <si>
    <t>Continuing Education</t>
  </si>
  <si>
    <t>00053</t>
  </si>
  <si>
    <t>Health Professions</t>
  </si>
  <si>
    <t>00054</t>
  </si>
  <si>
    <t>McBride Scholars</t>
  </si>
  <si>
    <t>00055</t>
  </si>
  <si>
    <t>Pre-Freshmn Summer Program</t>
  </si>
  <si>
    <t>00058</t>
  </si>
  <si>
    <t>Africana Studies</t>
  </si>
  <si>
    <t>00059</t>
  </si>
  <si>
    <t>International Studies</t>
  </si>
  <si>
    <t>00060</t>
  </si>
  <si>
    <t>Social Work Ctr for Child &amp; Fam Wellbeing</t>
  </si>
  <si>
    <t>00062</t>
  </si>
  <si>
    <t>Center, Katherine Houghton Hepburn</t>
  </si>
  <si>
    <t>00064</t>
  </si>
  <si>
    <t>Gender and Sexuality</t>
  </si>
  <si>
    <t>00065</t>
  </si>
  <si>
    <t>Social Work Professional Development</t>
  </si>
  <si>
    <t>00066</t>
  </si>
  <si>
    <t>Center for Social Sciences</t>
  </si>
  <si>
    <t>00067</t>
  </si>
  <si>
    <t>Center for Intern'al Studies</t>
  </si>
  <si>
    <t>00068</t>
  </si>
  <si>
    <t>Center for Science in Society</t>
  </si>
  <si>
    <t>00069</t>
  </si>
  <si>
    <t>Center for Visual Culture</t>
  </si>
  <si>
    <t>00070</t>
  </si>
  <si>
    <t>East Asian Studies</t>
  </si>
  <si>
    <t>00071</t>
  </si>
  <si>
    <t>Asch Center</t>
  </si>
  <si>
    <t>00072</t>
  </si>
  <si>
    <t>UG Summer Science Research Program</t>
  </si>
  <si>
    <t>00073</t>
  </si>
  <si>
    <t>Education Program</t>
  </si>
  <si>
    <t>00076</t>
  </si>
  <si>
    <t>Comparative Lit</t>
  </si>
  <si>
    <t>00077</t>
  </si>
  <si>
    <t>Quantitative Center</t>
  </si>
  <si>
    <t>00078</t>
  </si>
  <si>
    <t>Emily Balch Seminars (ESEM)</t>
  </si>
  <si>
    <t>00079</t>
  </si>
  <si>
    <t>Writing Center</t>
  </si>
  <si>
    <t>00080</t>
  </si>
  <si>
    <t>LALIPC</t>
  </si>
  <si>
    <t>00081</t>
  </si>
  <si>
    <t>Graduate Grp in Arch, Classics, HART</t>
  </si>
  <si>
    <t>00082</t>
  </si>
  <si>
    <t>360 Program</t>
  </si>
  <si>
    <t>00083</t>
  </si>
  <si>
    <t>Avignon Summer Program</t>
  </si>
  <si>
    <t>00084</t>
  </si>
  <si>
    <t>Russian Language Institute</t>
  </si>
  <si>
    <t>00092</t>
  </si>
  <si>
    <t>Social Work Academic Salaries</t>
  </si>
  <si>
    <t>00093</t>
  </si>
  <si>
    <t>Provost Academic Innovation</t>
  </si>
  <si>
    <t>00095</t>
  </si>
  <si>
    <t>Provost Academic Enhancement</t>
  </si>
  <si>
    <t>00096</t>
  </si>
  <si>
    <t>Faculty Retirement</t>
  </si>
  <si>
    <t>00097</t>
  </si>
  <si>
    <t>Provost Academic Salaries</t>
  </si>
  <si>
    <t>00098</t>
  </si>
  <si>
    <t>Provost Faculty Startup</t>
  </si>
  <si>
    <t>00099</t>
  </si>
  <si>
    <t>Provost Academic Contingency</t>
  </si>
  <si>
    <t>00127</t>
  </si>
  <si>
    <t>Friends Of Library</t>
  </si>
  <si>
    <t>00145</t>
  </si>
  <si>
    <t>Tri College Libraries</t>
  </si>
  <si>
    <t>00200</t>
  </si>
  <si>
    <t>Goodhart</t>
  </si>
  <si>
    <t>00203</t>
  </si>
  <si>
    <t>Digital Research and Teaching</t>
  </si>
  <si>
    <t>00204</t>
  </si>
  <si>
    <t>Science Support Services</t>
  </si>
  <si>
    <t>00205</t>
  </si>
  <si>
    <t>Tech for Teaching and Research</t>
  </si>
  <si>
    <t>00206</t>
  </si>
  <si>
    <t>Computer Science Support</t>
  </si>
  <si>
    <t>00220</t>
  </si>
  <si>
    <t>Provost Faculty Awards and Grants</t>
  </si>
  <si>
    <t>00230</t>
  </si>
  <si>
    <t>Undergraduate Dean</t>
  </si>
  <si>
    <t>00231</t>
  </si>
  <si>
    <t>GSAS Administration</t>
  </si>
  <si>
    <t>00232</t>
  </si>
  <si>
    <t>Social Work Dean</t>
  </si>
  <si>
    <t>00243</t>
  </si>
  <si>
    <t>Faculty Secretaries Dalton</t>
  </si>
  <si>
    <t>00248</t>
  </si>
  <si>
    <t>Environmental Studies</t>
  </si>
  <si>
    <t>00252</t>
  </si>
  <si>
    <t>Machine&amp;Instrument Shops</t>
  </si>
  <si>
    <t>00254</t>
  </si>
  <si>
    <t>Radiation Safety</t>
  </si>
  <si>
    <t>00256</t>
  </si>
  <si>
    <t>Social Work NELI Institute</t>
  </si>
  <si>
    <t>00258</t>
  </si>
  <si>
    <t>Academic AA Salaries</t>
  </si>
  <si>
    <t>00259</t>
  </si>
  <si>
    <t>Faculty Secretaries Geo,Chem,Bio</t>
  </si>
  <si>
    <t>00262</t>
  </si>
  <si>
    <t>Provost Faculty Travel</t>
  </si>
  <si>
    <t>00263</t>
  </si>
  <si>
    <t>Bi-College Transportation</t>
  </si>
  <si>
    <t>00265</t>
  </si>
  <si>
    <t>Faculty Secretaries Lang Hist Phil</t>
  </si>
  <si>
    <t>00266</t>
  </si>
  <si>
    <t>Provost Faculty Searches</t>
  </si>
  <si>
    <t>00267</t>
  </si>
  <si>
    <t>Provost Program Evaluation</t>
  </si>
  <si>
    <t>00268</t>
  </si>
  <si>
    <t>Provost Curriculum Develop</t>
  </si>
  <si>
    <t>00269</t>
  </si>
  <si>
    <t>Tri-College Van</t>
  </si>
  <si>
    <t>00276</t>
  </si>
  <si>
    <t>Provost Special Lectures</t>
  </si>
  <si>
    <t>00277</t>
  </si>
  <si>
    <t>Academic Prizes</t>
  </si>
  <si>
    <t>00278</t>
  </si>
  <si>
    <t>Class of 1902 Lecture</t>
  </si>
  <si>
    <t>00285</t>
  </si>
  <si>
    <t>Provost Grants Administration</t>
  </si>
  <si>
    <t>00290</t>
  </si>
  <si>
    <t>Peer Mentoring and Instruction</t>
  </si>
  <si>
    <t>00297</t>
  </si>
  <si>
    <t>Faculty Secretaries Art,Arch,Cities,Gender</t>
  </si>
  <si>
    <t>00301</t>
  </si>
  <si>
    <t>Enrollment</t>
  </si>
  <si>
    <t>00304</t>
  </si>
  <si>
    <t>Community College Transfer Initiative</t>
  </si>
  <si>
    <t>00305</t>
  </si>
  <si>
    <t>U/G Asst Deans</t>
  </si>
  <si>
    <t>00306</t>
  </si>
  <si>
    <t>GSAS Student Services</t>
  </si>
  <si>
    <t>00307</t>
  </si>
  <si>
    <t>Social Work Field Education</t>
  </si>
  <si>
    <t>00308</t>
  </si>
  <si>
    <t>Admissions</t>
  </si>
  <si>
    <t>00309</t>
  </si>
  <si>
    <t>Student Financial Services</t>
  </si>
  <si>
    <t>00310</t>
  </si>
  <si>
    <t>Health Center</t>
  </si>
  <si>
    <t>00311</t>
  </si>
  <si>
    <t>Registrar's Office</t>
  </si>
  <si>
    <t>00312</t>
  </si>
  <si>
    <t>Pensby Center</t>
  </si>
  <si>
    <t>00313</t>
  </si>
  <si>
    <t>Career Development</t>
  </si>
  <si>
    <t>00317</t>
  </si>
  <si>
    <t>UG Deans Contingency</t>
  </si>
  <si>
    <t>00318</t>
  </si>
  <si>
    <t>Student Administrative Support</t>
  </si>
  <si>
    <t>00319</t>
  </si>
  <si>
    <t>Center for Leadership Innovation &amp; LA</t>
  </si>
  <si>
    <t>00320</t>
  </si>
  <si>
    <t>Student Life Office</t>
  </si>
  <si>
    <t>00321</t>
  </si>
  <si>
    <t>Student Activities</t>
  </si>
  <si>
    <t>00323</t>
  </si>
  <si>
    <t>International Programs</t>
  </si>
  <si>
    <t>00325</t>
  </si>
  <si>
    <t>Customs Week</t>
  </si>
  <si>
    <t>00327</t>
  </si>
  <si>
    <t>Science Posse</t>
  </si>
  <si>
    <t>00328</t>
  </si>
  <si>
    <t>Access Services</t>
  </si>
  <si>
    <t>00329</t>
  </si>
  <si>
    <t>U/G Student Travel</t>
  </si>
  <si>
    <t>00335</t>
  </si>
  <si>
    <t>Residential Life</t>
  </si>
  <si>
    <t>00340</t>
  </si>
  <si>
    <t>Campus Center Activs</t>
  </si>
  <si>
    <t>00341</t>
  </si>
  <si>
    <t>Office of Civic Engagement</t>
  </si>
  <si>
    <t>00425</t>
  </si>
  <si>
    <t>Undergrad. Financial Aid</t>
  </si>
  <si>
    <t>00427</t>
  </si>
  <si>
    <t>UG Deans Fellowships</t>
  </si>
  <si>
    <t>00430</t>
  </si>
  <si>
    <t>Mellon Min.Ug(26245)</t>
  </si>
  <si>
    <t>00450</t>
  </si>
  <si>
    <t>GSAS Financial Aid</t>
  </si>
  <si>
    <t>00475</t>
  </si>
  <si>
    <t>Social Work Financial Aid</t>
  </si>
  <si>
    <t>00499</t>
  </si>
  <si>
    <t>Fin.Aid-Misc/Other</t>
  </si>
  <si>
    <t>00501</t>
  </si>
  <si>
    <t>Summer Admin</t>
  </si>
  <si>
    <t>01301</t>
  </si>
  <si>
    <t>President</t>
  </si>
  <si>
    <t>01305</t>
  </si>
  <si>
    <t>Development</t>
  </si>
  <si>
    <t>01306</t>
  </si>
  <si>
    <t>Alumnae Association</t>
  </si>
  <si>
    <t>01307</t>
  </si>
  <si>
    <t>Communications</t>
  </si>
  <si>
    <t>01308</t>
  </si>
  <si>
    <t>Treasurer</t>
  </si>
  <si>
    <t>01309</t>
  </si>
  <si>
    <t>Institutional Research</t>
  </si>
  <si>
    <t>01310</t>
  </si>
  <si>
    <t>Controller's Office</t>
  </si>
  <si>
    <t>01312</t>
  </si>
  <si>
    <t>Provost Office</t>
  </si>
  <si>
    <t>01313</t>
  </si>
  <si>
    <t>Equal Opportunity</t>
  </si>
  <si>
    <t>01324</t>
  </si>
  <si>
    <t>Information Services</t>
  </si>
  <si>
    <t>01325</t>
  </si>
  <si>
    <t>Chief Administrative Office</t>
  </si>
  <si>
    <t>01330</t>
  </si>
  <si>
    <t>International Initiatives</t>
  </si>
  <si>
    <t>01403</t>
  </si>
  <si>
    <t>Memberships</t>
  </si>
  <si>
    <t>01405</t>
  </si>
  <si>
    <t>Human Resources</t>
  </si>
  <si>
    <t>01407</t>
  </si>
  <si>
    <t>Post Office</t>
  </si>
  <si>
    <t>01408</t>
  </si>
  <si>
    <t>Professional Services</t>
  </si>
  <si>
    <t>01409</t>
  </si>
  <si>
    <t>Purchasing</t>
  </si>
  <si>
    <t>01410</t>
  </si>
  <si>
    <t>Events Office</t>
  </si>
  <si>
    <t>01412</t>
  </si>
  <si>
    <t>Trustees</t>
  </si>
  <si>
    <t>01413</t>
  </si>
  <si>
    <t>Contributions</t>
  </si>
  <si>
    <t>01414</t>
  </si>
  <si>
    <t>College Travel</t>
  </si>
  <si>
    <t>01415</t>
  </si>
  <si>
    <t>Supplies For College</t>
  </si>
  <si>
    <t>01416</t>
  </si>
  <si>
    <t>Major College Events</t>
  </si>
  <si>
    <t>01417</t>
  </si>
  <si>
    <t>Presidential Events</t>
  </si>
  <si>
    <t>01419</t>
  </si>
  <si>
    <t>Entertainment Pool</t>
  </si>
  <si>
    <t>01420</t>
  </si>
  <si>
    <t>Maintenance</t>
  </si>
  <si>
    <t>01421</t>
  </si>
  <si>
    <t>Student Employment Office</t>
  </si>
  <si>
    <t>01424</t>
  </si>
  <si>
    <t>College Counsel</t>
  </si>
  <si>
    <t>01428</t>
  </si>
  <si>
    <t>Public Safety</t>
  </si>
  <si>
    <t>01429</t>
  </si>
  <si>
    <t>Environmental Health &amp; Safety</t>
  </si>
  <si>
    <t>01430</t>
  </si>
  <si>
    <t>Insurance</t>
  </si>
  <si>
    <t>01431</t>
  </si>
  <si>
    <t>Parking</t>
  </si>
  <si>
    <t>01432</t>
  </si>
  <si>
    <t>Campus Shuttle</t>
  </si>
  <si>
    <t>01437</t>
  </si>
  <si>
    <t>Professional Development</t>
  </si>
  <si>
    <t>01438</t>
  </si>
  <si>
    <t>Middle States 08/09</t>
  </si>
  <si>
    <t>01445</t>
  </si>
  <si>
    <t>Short Term Investments</t>
  </si>
  <si>
    <t>01550</t>
  </si>
  <si>
    <t>Facilities Admin.</t>
  </si>
  <si>
    <t>01551</t>
  </si>
  <si>
    <t>Mechanical Services</t>
  </si>
  <si>
    <t>01552</t>
  </si>
  <si>
    <t>Structural Services</t>
  </si>
  <si>
    <t>01553</t>
  </si>
  <si>
    <t>House Services</t>
  </si>
  <si>
    <t>01554</t>
  </si>
  <si>
    <t>Grounds Services</t>
  </si>
  <si>
    <t>01670</t>
  </si>
  <si>
    <t>Residence Halls</t>
  </si>
  <si>
    <t>01671</t>
  </si>
  <si>
    <t>Social Work 01671</t>
  </si>
  <si>
    <t>01672</t>
  </si>
  <si>
    <t>Campus Center</t>
  </si>
  <si>
    <t>01674</t>
  </si>
  <si>
    <t>Science Building</t>
  </si>
  <si>
    <t>01710</t>
  </si>
  <si>
    <t>BMCDS/Board Plan</t>
  </si>
  <si>
    <t>01751</t>
  </si>
  <si>
    <t>Summer Operations</t>
  </si>
  <si>
    <t>01760</t>
  </si>
  <si>
    <t>Haverford/Summer</t>
  </si>
  <si>
    <t>01765</t>
  </si>
  <si>
    <t>Haverford</t>
  </si>
  <si>
    <t>01770</t>
  </si>
  <si>
    <t>Haverford Snack Bar</t>
  </si>
  <si>
    <t>01780</t>
  </si>
  <si>
    <t>Haverford Catering</t>
  </si>
  <si>
    <t>01790</t>
  </si>
  <si>
    <t>Dining Service Admin</t>
  </si>
  <si>
    <t>01801</t>
  </si>
  <si>
    <t>Faculty &amp; Staff Hsg</t>
  </si>
  <si>
    <t>01804</t>
  </si>
  <si>
    <t>Off Campus Student Housing</t>
  </si>
  <si>
    <t>01812</t>
  </si>
  <si>
    <t>Pen Y Groes</t>
  </si>
  <si>
    <t>01813</t>
  </si>
  <si>
    <t>One-card System</t>
  </si>
  <si>
    <t>01815</t>
  </si>
  <si>
    <t>Cafe</t>
  </si>
  <si>
    <t>01816</t>
  </si>
  <si>
    <t>Library Cafe</t>
  </si>
  <si>
    <t>01825</t>
  </si>
  <si>
    <t>Wyndham House</t>
  </si>
  <si>
    <t>01845</t>
  </si>
  <si>
    <t>Rental Van</t>
  </si>
  <si>
    <t>01904</t>
  </si>
  <si>
    <t>PA Thorne School</t>
  </si>
  <si>
    <t>01910</t>
  </si>
  <si>
    <t>Summer Institute HERS</t>
  </si>
  <si>
    <t>01919</t>
  </si>
  <si>
    <t>Child Study Institute</t>
  </si>
  <si>
    <t>02000</t>
  </si>
  <si>
    <t>Fringe Benefits</t>
  </si>
  <si>
    <t>03000</t>
  </si>
  <si>
    <t>Student Loan Fund</t>
  </si>
  <si>
    <t>99999</t>
  </si>
  <si>
    <t>DO NOT POST</t>
  </si>
  <si>
    <t>Department</t>
  </si>
  <si>
    <t>Division</t>
  </si>
  <si>
    <t>Chief Administrative Officer</t>
  </si>
  <si>
    <t>Chief Communications Officer</t>
  </si>
  <si>
    <t>Chief Development Officer</t>
  </si>
  <si>
    <t>Chief Enrollment Officer</t>
  </si>
  <si>
    <t>Chief Financial Officer</t>
  </si>
  <si>
    <t>Chief Information Officer</t>
  </si>
  <si>
    <t>Dean of UG College</t>
  </si>
  <si>
    <t>Provost</t>
  </si>
  <si>
    <t>DEPT_NO</t>
  </si>
  <si>
    <t>DEPARTMENT</t>
  </si>
  <si>
    <t>DEPT</t>
  </si>
  <si>
    <t>DIVISION</t>
  </si>
  <si>
    <t>division</t>
  </si>
  <si>
    <t>00000 - Balance Sheet/Dept.Default</t>
  </si>
  <si>
    <t>(blank)</t>
  </si>
  <si>
    <t>00001 - Anthropology</t>
  </si>
  <si>
    <t>00002 - General Studies</t>
  </si>
  <si>
    <t>00003 - Biology</t>
  </si>
  <si>
    <t>00004 - Chemistry</t>
  </si>
  <si>
    <t>00005 - Classical Archaeology</t>
  </si>
  <si>
    <t>00006 - Economics</t>
  </si>
  <si>
    <t>00008 - English</t>
  </si>
  <si>
    <t>00009 - French</t>
  </si>
  <si>
    <t>00010 - Geology</t>
  </si>
  <si>
    <t>00011 - German</t>
  </si>
  <si>
    <t>00013 - History</t>
  </si>
  <si>
    <t>00014 - Classics</t>
  </si>
  <si>
    <t>00015 - History of Art</t>
  </si>
  <si>
    <t>00016 - Film Studies</t>
  </si>
  <si>
    <t>00017 - Italian</t>
  </si>
  <si>
    <t>00019 - Mathematics</t>
  </si>
  <si>
    <t>00020 - Computer Sciences</t>
  </si>
  <si>
    <t>00022 - Philosophy</t>
  </si>
  <si>
    <t>00023 - Physics</t>
  </si>
  <si>
    <t>00024 - Political Science</t>
  </si>
  <si>
    <t>00025 - Psychology</t>
  </si>
  <si>
    <t>00026 - Russian</t>
  </si>
  <si>
    <t>00027 - Sociology</t>
  </si>
  <si>
    <t>00028 - Spanish</t>
  </si>
  <si>
    <t>00029 - Aquatics</t>
  </si>
  <si>
    <t>00030 - Fitness Center</t>
  </si>
  <si>
    <t>00031 - Athletics &amp; P.E.</t>
  </si>
  <si>
    <t>00032 - Social Work Administration</t>
  </si>
  <si>
    <t>00033 - Peace Concentration</t>
  </si>
  <si>
    <t>00035 - Museum Studies</t>
  </si>
  <si>
    <t>00036 - Arabic</t>
  </si>
  <si>
    <t>00037 - Cities, Growth &amp; Structure of</t>
  </si>
  <si>
    <t>00038 - Hebrew and Judaic Studies</t>
  </si>
  <si>
    <t>00039 - Middle Eastern Studies</t>
  </si>
  <si>
    <t>00041 - Theater</t>
  </si>
  <si>
    <t>00042 - Creative Writing</t>
  </si>
  <si>
    <t>00043 - Music Bi-Co</t>
  </si>
  <si>
    <t>00044 - Dance</t>
  </si>
  <si>
    <t>00045 - Performing Arts Series</t>
  </si>
  <si>
    <t>00047 - Mellon Post Doc in Humanities</t>
  </si>
  <si>
    <t>00051 - Summer School</t>
  </si>
  <si>
    <t>00052 - Continuing Education</t>
  </si>
  <si>
    <t>00053 - Health Professions</t>
  </si>
  <si>
    <t>00054 - McBride Scholars</t>
  </si>
  <si>
    <t>00055 - Pre-Freshmn Summer Program</t>
  </si>
  <si>
    <t>00058 - Africana Studies</t>
  </si>
  <si>
    <t>00059 - International Studies</t>
  </si>
  <si>
    <t>00064 - Gender and Sexuality</t>
  </si>
  <si>
    <t>00066 - Center for Social Sciences</t>
  </si>
  <si>
    <t>00067 - Center for Intern'al Studies</t>
  </si>
  <si>
    <t>00068 - Center for Science in Society</t>
  </si>
  <si>
    <t>00069 - Center for Visual Culture</t>
  </si>
  <si>
    <t>00070 - East Asian Studies</t>
  </si>
  <si>
    <t>00071 - Asch Center</t>
  </si>
  <si>
    <t>00073 - Education Program</t>
  </si>
  <si>
    <t>00076 - Comparative Lit</t>
  </si>
  <si>
    <t>00077 - Quantitative Center</t>
  </si>
  <si>
    <t>00078 - Emily Balch Seminars (ESEM)</t>
  </si>
  <si>
    <t>00079 - Writing Center</t>
  </si>
  <si>
    <t>00080 - LALIPC</t>
  </si>
  <si>
    <t>00082 - 360 Program</t>
  </si>
  <si>
    <t>00083 - Avignon Summer Program</t>
  </si>
  <si>
    <t>00084 - Russian Language Institute</t>
  </si>
  <si>
    <t>00092 - Social Work Academic Salaries</t>
  </si>
  <si>
    <t>00093 - Provost Academic Innovation</t>
  </si>
  <si>
    <t>00095 - Provost Academic Enhancement</t>
  </si>
  <si>
    <t>00096 - Faculty Retirement</t>
  </si>
  <si>
    <t>00097 - Provost Academic Salaries</t>
  </si>
  <si>
    <t>00098 - Provost Faculty Startup</t>
  </si>
  <si>
    <t>00099 - Provost Academic Contingency</t>
  </si>
  <si>
    <t>00127 - Friends Of Library</t>
  </si>
  <si>
    <t>00145 - Tri College Libraries</t>
  </si>
  <si>
    <t>00200 - Goodhart</t>
  </si>
  <si>
    <t>00203 - Digital Research and Teaching</t>
  </si>
  <si>
    <t>00204 - Science Support Services</t>
  </si>
  <si>
    <t>00205 - Tech for Teaching and Research</t>
  </si>
  <si>
    <t>00206 - Computer Science Support</t>
  </si>
  <si>
    <t>00230 - Undergraduate Dean</t>
  </si>
  <si>
    <t>00231 - GSAS Administration</t>
  </si>
  <si>
    <t>00232 - Social Work Dean</t>
  </si>
  <si>
    <t>00243 - Faculty Secretaries Dalton</t>
  </si>
  <si>
    <t>00248 - Environmental Studies</t>
  </si>
  <si>
    <t>00252 - Machine&amp;Instrument Shops</t>
  </si>
  <si>
    <t>00254 - Radiation Safety</t>
  </si>
  <si>
    <t>00255 - Hughes/Biology</t>
  </si>
  <si>
    <t>00256 - Social Work NELI Institute</t>
  </si>
  <si>
    <t>00258 - Academic AA Salaries</t>
  </si>
  <si>
    <t>00262 - Provost Faculty Travel</t>
  </si>
  <si>
    <t>00263 - Bi-College Transportation</t>
  </si>
  <si>
    <t>00266 - Provost Faculty Searches</t>
  </si>
  <si>
    <t>00267 - Provost Program Evaluation</t>
  </si>
  <si>
    <t>00269 - Tri-College Van</t>
  </si>
  <si>
    <t>00276 - Provost Special Lectures</t>
  </si>
  <si>
    <t>00277 - Academic Prizes</t>
  </si>
  <si>
    <t>00278 - Class of 1902 Lecture</t>
  </si>
  <si>
    <t>00285 - Provost Grants Administration</t>
  </si>
  <si>
    <t>00290 - Peer Mentoring and Instruction</t>
  </si>
  <si>
    <t>00301 - Enrollment</t>
  </si>
  <si>
    <t>00305 - U/G Asst Deans</t>
  </si>
  <si>
    <t>00306 - GSAS Student Services</t>
  </si>
  <si>
    <t>00307 - Social Work Field Education</t>
  </si>
  <si>
    <t>00308 - Admissions</t>
  </si>
  <si>
    <t>00309 - Student Financial Services</t>
  </si>
  <si>
    <t>00310 - Health Center</t>
  </si>
  <si>
    <t>00311 - Registrar's Office</t>
  </si>
  <si>
    <t>00312 - Pensby Center</t>
  </si>
  <si>
    <t>00313 - Career Development</t>
  </si>
  <si>
    <t>00317 - UG Deans Contingency</t>
  </si>
  <si>
    <t>00318 - Student Administrative Support</t>
  </si>
  <si>
    <t>00320 - Student Life Office</t>
  </si>
  <si>
    <t>00321 - Student Activities</t>
  </si>
  <si>
    <t>00322 - Student Life Progrmg</t>
  </si>
  <si>
    <t>00323 - International Programs</t>
  </si>
  <si>
    <t>00325 - Customs Week</t>
  </si>
  <si>
    <t>00327 - Science Posse</t>
  </si>
  <si>
    <t>00328 - Access Services</t>
  </si>
  <si>
    <t>00329 - U/G Student Travel</t>
  </si>
  <si>
    <t>00335 - Residential Life</t>
  </si>
  <si>
    <t>00340 - Campus Center Activs</t>
  </si>
  <si>
    <t>00341 - Office of Civic Engagement</t>
  </si>
  <si>
    <t>00425 - Undergrad. Financial Aid</t>
  </si>
  <si>
    <t>00427 - UG Deans Fellowships</t>
  </si>
  <si>
    <t>00430 - Mellon Min.Ug(26245)</t>
  </si>
  <si>
    <t>00450 - GSAS Financial Aid</t>
  </si>
  <si>
    <t>00475 - Social Work Financial Aid</t>
  </si>
  <si>
    <t>00499 - Fin.Aid-Misc/Other</t>
  </si>
  <si>
    <t>00501 - Summer Admin</t>
  </si>
  <si>
    <t>01301 - President</t>
  </si>
  <si>
    <t>01305 - Development</t>
  </si>
  <si>
    <t>01306 - Alumnae Association</t>
  </si>
  <si>
    <t>01307 - Communications</t>
  </si>
  <si>
    <t>01308 - Treasurer</t>
  </si>
  <si>
    <t>01309 - Institutional Research</t>
  </si>
  <si>
    <t>01310 - Controller's Office</t>
  </si>
  <si>
    <t>01312 - Provost Office</t>
  </si>
  <si>
    <t>01313 - Equal Opportunity</t>
  </si>
  <si>
    <t>01324 - LITS</t>
  </si>
  <si>
    <t>01325 - Chief Administrative Office</t>
  </si>
  <si>
    <t>01330 - International Initiatives</t>
  </si>
  <si>
    <t>01403 - Memberships</t>
  </si>
  <si>
    <t>01405 - Human Resources</t>
  </si>
  <si>
    <t>01407 - Post Office</t>
  </si>
  <si>
    <t>01408 - Professional Services</t>
  </si>
  <si>
    <t>01409 - Purchasing</t>
  </si>
  <si>
    <t>01410 - Events Office</t>
  </si>
  <si>
    <t>01412 - Trustees</t>
  </si>
  <si>
    <t>01413 - Contributions</t>
  </si>
  <si>
    <t>01414 - College Travel</t>
  </si>
  <si>
    <t>01415 - Supplies For College</t>
  </si>
  <si>
    <t>01416 - Major College Events</t>
  </si>
  <si>
    <t>01417 - Presidential Events</t>
  </si>
  <si>
    <t>01419 - Entertainment Pool</t>
  </si>
  <si>
    <t>01420 - Maintenance</t>
  </si>
  <si>
    <t>01421 - Student Employment Office</t>
  </si>
  <si>
    <t>01424 - College Counsel</t>
  </si>
  <si>
    <t>01428 - Public Safety</t>
  </si>
  <si>
    <t>01429 - Environmental Health &amp; Safety</t>
  </si>
  <si>
    <t>01430 - Insurance</t>
  </si>
  <si>
    <t>01431 - Parking</t>
  </si>
  <si>
    <t>01432 - Campus Shuttle</t>
  </si>
  <si>
    <t>01437 - Professional Development</t>
  </si>
  <si>
    <t>01438 - Middle States 08/09</t>
  </si>
  <si>
    <t>01445 - Short Term Investments</t>
  </si>
  <si>
    <t>01550 - Facilities Admin.</t>
  </si>
  <si>
    <t>01551 - Mechanical Services</t>
  </si>
  <si>
    <t>01552 - Structural Services</t>
  </si>
  <si>
    <t>01553 - House Services</t>
  </si>
  <si>
    <t>01554 - Grounds Services</t>
  </si>
  <si>
    <t>01670 - Residence Halls</t>
  </si>
  <si>
    <t>01671 - Social Work 01671</t>
  </si>
  <si>
    <t>01672 - Campus Center</t>
  </si>
  <si>
    <t>01674 - Science Building</t>
  </si>
  <si>
    <t>01710 - BMCDS/Board Plan</t>
  </si>
  <si>
    <t>01751 - Summer Operations</t>
  </si>
  <si>
    <t>01760 - Haverford/Summer</t>
  </si>
  <si>
    <t>01765 - Haverford</t>
  </si>
  <si>
    <t>01770 - Haverford Snack Bar</t>
  </si>
  <si>
    <t>01780 - Haverford Catering</t>
  </si>
  <si>
    <t>01790 - Dining Service Admin</t>
  </si>
  <si>
    <t>01801 - Faculty &amp; Staff Hsg</t>
  </si>
  <si>
    <t>01804 - Off Campus Student Housing</t>
  </si>
  <si>
    <t>01805 - Bookstore</t>
  </si>
  <si>
    <t>01812 - Pen Y Groes</t>
  </si>
  <si>
    <t>01813 - One-card System</t>
  </si>
  <si>
    <t>01815 - Cafe</t>
  </si>
  <si>
    <t>01816 - Library Cafe</t>
  </si>
  <si>
    <t>01825 - Wyndham House</t>
  </si>
  <si>
    <t>01845 - Rental Van</t>
  </si>
  <si>
    <t>01904 - PA Thorne School</t>
  </si>
  <si>
    <t>01910 - Summer Institute HERS</t>
  </si>
  <si>
    <t>01919 - Child Study Institute</t>
  </si>
  <si>
    <t>02000 - Fringe Benefits</t>
  </si>
  <si>
    <t>99999 - DO NOT POST</t>
  </si>
  <si>
    <t>00060 - Social Work Ctr for Child &amp; Fam Wellbeing</t>
  </si>
  <si>
    <t>00062 - Center, Katherine Houghton Hepburn</t>
  </si>
  <si>
    <t>00065 - Social Work Professional Development</t>
  </si>
  <si>
    <t>00072 - UG Summer Science Research Program</t>
  </si>
  <si>
    <t>00081 - Graduate Grp in Arch, Classics, HART</t>
  </si>
  <si>
    <t>00220 - Provost Faculty Awards and Grants</t>
  </si>
  <si>
    <t>00259 - Faculty Secretaries Geo,Chem,Bio</t>
  </si>
  <si>
    <t>00265 - Faculty Secretaries Lang Hist Phil</t>
  </si>
  <si>
    <t>00297 - Faculty Secretaries Art,Arch,Cities,Gender</t>
  </si>
  <si>
    <t>00304 - Community College Transfer Initiative</t>
  </si>
  <si>
    <t>00319 - LILAC</t>
  </si>
  <si>
    <t>03000 - Student Loan Fund</t>
  </si>
  <si>
    <t>00268 - Provost Curriculum Develop</t>
  </si>
  <si>
    <t>Alumnae_Association</t>
  </si>
  <si>
    <t>Chief_Administrative_Officer</t>
  </si>
  <si>
    <t>Chief_Communications_Officer</t>
  </si>
  <si>
    <t>Chief_Development_Officer</t>
  </si>
  <si>
    <t>Chief_Enrollment_Officer</t>
  </si>
  <si>
    <t>Chief_Financial_Officer</t>
  </si>
  <si>
    <t>Chief_Information_Officer</t>
  </si>
  <si>
    <t>Dean_of_UG_College</t>
  </si>
  <si>
    <t>Title</t>
  </si>
  <si>
    <t>Position Type</t>
  </si>
  <si>
    <t>new position</t>
  </si>
  <si>
    <t>replacement</t>
  </si>
  <si>
    <t>Immediate Supervisor</t>
  </si>
  <si>
    <t>Position Request Type</t>
  </si>
  <si>
    <t>Hours</t>
  </si>
  <si>
    <t>other</t>
  </si>
  <si>
    <t>please specify</t>
  </si>
  <si>
    <t>Classification</t>
  </si>
  <si>
    <t>Administrative Professional</t>
  </si>
  <si>
    <t>Clerical Technical</t>
  </si>
  <si>
    <t>Service Craft</t>
  </si>
  <si>
    <t>Faculty</t>
  </si>
  <si>
    <t>Annual salary calculated based on hourly rate and hours entered:</t>
  </si>
  <si>
    <t>hourly rate</t>
  </si>
  <si>
    <t>annual rate</t>
  </si>
  <si>
    <t>Status</t>
  </si>
  <si>
    <t>Permanent</t>
  </si>
  <si>
    <t>Temporary</t>
  </si>
  <si>
    <t>End Date</t>
  </si>
  <si>
    <t>Start Date</t>
  </si>
  <si>
    <r>
      <t xml:space="preserve">Salary (please enter hourly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annual rate)</t>
    </r>
  </si>
  <si>
    <t>Funding Source(s)</t>
  </si>
  <si>
    <t>1.</t>
  </si>
  <si>
    <t>2.</t>
  </si>
  <si>
    <t>3.</t>
  </si>
  <si>
    <t>4.</t>
  </si>
  <si>
    <t>5.</t>
  </si>
  <si>
    <t>Type</t>
  </si>
  <si>
    <t>Amount</t>
  </si>
  <si>
    <t>Notes</t>
  </si>
  <si>
    <t>Funding</t>
  </si>
  <si>
    <t>Exisiting budgeted position</t>
  </si>
  <si>
    <t>Operating budget</t>
  </si>
  <si>
    <t>Gift</t>
  </si>
  <si>
    <t>Grant</t>
  </si>
  <si>
    <t>Other</t>
  </si>
  <si>
    <t>Total Funding</t>
  </si>
  <si>
    <t>COMPLETED BY THE REQUESTOR</t>
  </si>
  <si>
    <t>Justification (1000 characters)</t>
  </si>
  <si>
    <t>Last incumbent</t>
  </si>
  <si>
    <t>TREASURER'S OFFICE</t>
  </si>
  <si>
    <t>HUMAN RESOURCES</t>
  </si>
  <si>
    <t>Budget available?</t>
  </si>
  <si>
    <t>Date reviewed</t>
  </si>
  <si>
    <t>Position</t>
  </si>
  <si>
    <t>Signature</t>
  </si>
  <si>
    <t>FTE</t>
  </si>
  <si>
    <t>Salary Grade</t>
  </si>
  <si>
    <t>Salary Step</t>
  </si>
  <si>
    <t>Benefits Program</t>
  </si>
  <si>
    <t>Decision</t>
  </si>
  <si>
    <t>Decision date</t>
  </si>
  <si>
    <t>approved</t>
  </si>
  <si>
    <t>deferred</t>
  </si>
  <si>
    <t>declined</t>
  </si>
  <si>
    <t>Proposed Weekly Hours</t>
  </si>
  <si>
    <t>Estimated total annual compensation (salary + benefits @ 35%)</t>
  </si>
  <si>
    <t>Division Head Signature</t>
  </si>
  <si>
    <t>POSITION REVIEW COMMITTEE</t>
  </si>
  <si>
    <t>Job Code</t>
  </si>
  <si>
    <t>Salary Administration Plan</t>
  </si>
  <si>
    <t>Salary Admin Plan</t>
  </si>
  <si>
    <t>Classified</t>
  </si>
  <si>
    <t>New budget request</t>
  </si>
  <si>
    <t>Y/N</t>
  </si>
  <si>
    <t>Yes</t>
  </si>
  <si>
    <t>No</t>
  </si>
  <si>
    <t>Budget account(s)</t>
  </si>
  <si>
    <t>FAC - Faculty Default</t>
  </si>
  <si>
    <t>MKC - Service/Craft</t>
  </si>
  <si>
    <t>MKD - Development/Resources</t>
  </si>
  <si>
    <t>MKE - Exempt (non-Development)</t>
  </si>
  <si>
    <t>MKN - Nonexempt (CT)</t>
  </si>
  <si>
    <t>MKN4 - Nonexempt (CT40)</t>
  </si>
  <si>
    <t>MKN5 - Nonexempt (CT37.5)</t>
  </si>
  <si>
    <t>HR Class</t>
  </si>
  <si>
    <t>Unclassified</t>
  </si>
  <si>
    <t>modification</t>
  </si>
  <si>
    <t>Proposed (for new and modified positions)</t>
  </si>
  <si>
    <t>Existing</t>
  </si>
  <si>
    <t>Miscellaneous Temp</t>
  </si>
  <si>
    <t>kfazio@brynmawr.edu</t>
  </si>
  <si>
    <t>Please email completed form to Kari Fazio, Chief Financial Officer: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</si>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</sst>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0"/>
      <color theme="1"/>
      <name val="Georgia"/>
      <family val="1"/>
    </font>
    <font>
      <sz val="10"/>
      <color theme="0"/>
      <name val="Georgia"/>
      <family val="1"/>
    </font>
    <font>
      <b/>
      <sz val="10"/>
      <color theme="1"/>
      <name val="Georgia"/>
      <family val="1"/>
    </font>
    <font>
      <b/>
      <sz val="12"/>
      <color theme="1"/>
      <name val="Georgia"/>
      <family val="1"/>
    </font>
    <font>
      <b/>
      <sz val="12"/>
      <color theme="3" tint="-0.249977111117893"/>
      <name val="Georgia"/>
      <family val="1"/>
    </font>
    <font>
      <sz val="8"/>
      <color theme="1"/>
      <name val="Georgia"/>
      <family val="1"/>
    </font>
    <font>
      <sz val="9"/>
      <color theme="1"/>
      <name val="Georg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3" tint="-0.249977111117893"/>
      <name val="Georgia"/>
      <family val="1"/>
    </font>
    <font>
      <i/>
      <u/>
      <sz val="10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indent="2"/>
    </xf>
    <xf numFmtId="164" fontId="4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top"/>
    </xf>
    <xf numFmtId="164" fontId="3" fillId="0" borderId="0" xfId="0" applyNumberFormat="1" applyFont="1" applyBorder="1"/>
    <xf numFmtId="0" fontId="6" fillId="0" borderId="0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6" fillId="0" borderId="8" xfId="0" applyFont="1" applyBorder="1" applyAlignment="1">
      <alignment horizontal="center" vertical="center" textRotation="90"/>
    </xf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3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vertical="top"/>
    </xf>
    <xf numFmtId="0" fontId="5" fillId="0" borderId="0" xfId="0" applyFont="1" applyBorder="1"/>
    <xf numFmtId="164" fontId="4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1" xfId="0" applyFont="1" applyBorder="1"/>
    <xf numFmtId="0" fontId="9" fillId="0" borderId="0" xfId="0" applyFont="1" applyBorder="1"/>
    <xf numFmtId="164" fontId="3" fillId="0" borderId="0" xfId="0" applyNumberFormat="1" applyFont="1"/>
    <xf numFmtId="3" fontId="3" fillId="0" borderId="0" xfId="0" applyNumberFormat="1" applyFont="1"/>
    <xf numFmtId="0" fontId="11" fillId="0" borderId="0" xfId="2"/>
    <xf numFmtId="0" fontId="12" fillId="6" borderId="0" xfId="0" applyFont="1" applyFill="1" applyBorder="1" applyAlignment="1">
      <alignment horizontal="left" vertical="top" wrapText="1"/>
    </xf>
    <xf numFmtId="0" fontId="13" fillId="6" borderId="0" xfId="2" applyFont="1" applyFill="1" applyAlignment="1">
      <alignment horizontal="left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165" fontId="3" fillId="0" borderId="1" xfId="0" applyNumberFormat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164" fontId="8" fillId="0" borderId="1" xfId="0" applyNumberFormat="1" applyFont="1" applyBorder="1" applyAlignment="1" applyProtection="1">
      <alignment vertical="top"/>
      <protection locked="0"/>
    </xf>
    <xf numFmtId="14" fontId="3" fillId="0" borderId="37" xfId="0" applyNumberFormat="1" applyFont="1" applyBorder="1" applyAlignment="1" applyProtection="1">
      <alignment horizontal="center"/>
      <protection locked="0"/>
    </xf>
    <xf numFmtId="0" fontId="3" fillId="0" borderId="37" xfId="0" applyFont="1" applyBorder="1" applyProtection="1">
      <protection locked="0"/>
    </xf>
    <xf numFmtId="3" fontId="3" fillId="0" borderId="37" xfId="0" applyNumberFormat="1" applyFont="1" applyBorder="1" applyProtection="1">
      <protection locked="0"/>
    </xf>
    <xf numFmtId="14" fontId="3" fillId="0" borderId="37" xfId="0" applyNumberFormat="1" applyFont="1" applyBorder="1" applyProtection="1">
      <protection locked="0"/>
    </xf>
    <xf numFmtId="0" fontId="3" fillId="0" borderId="37" xfId="0" quotePrefix="1" applyFont="1" applyBorder="1" applyAlignment="1" applyProtection="1">
      <alignment horizontal="right"/>
      <protection locked="0"/>
    </xf>
    <xf numFmtId="0" fontId="9" fillId="0" borderId="37" xfId="0" applyFont="1" applyBorder="1" applyProtection="1">
      <protection locked="0"/>
    </xf>
    <xf numFmtId="43" fontId="3" fillId="0" borderId="37" xfId="1" applyFont="1" applyBorder="1" applyProtection="1">
      <protection locked="0"/>
    </xf>
    <xf numFmtId="0" fontId="3" fillId="0" borderId="0" xfId="0" applyFont="1" applyBorder="1" applyAlignment="1">
      <alignment horizontal="right" vertical="top" wrapText="1"/>
    </xf>
    <xf numFmtId="0" fontId="7" fillId="2" borderId="10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38" xfId="0" applyFont="1" applyBorder="1" applyProtection="1">
      <protection locked="0"/>
    </xf>
    <xf numFmtId="0" fontId="3" fillId="0" borderId="40" xfId="0" applyFont="1" applyBorder="1" applyProtection="1">
      <protection locked="0"/>
    </xf>
    <xf numFmtId="164" fontId="8" fillId="0" borderId="2" xfId="0" applyNumberFormat="1" applyFont="1" applyBorder="1" applyAlignment="1" applyProtection="1">
      <alignment vertical="top" wrapText="1"/>
      <protection locked="0"/>
    </xf>
    <xf numFmtId="164" fontId="8" fillId="0" borderId="3" xfId="0" applyNumberFormat="1" applyFont="1" applyBorder="1" applyAlignment="1" applyProtection="1">
      <alignment vertical="top" wrapText="1"/>
      <protection locked="0"/>
    </xf>
    <xf numFmtId="164" fontId="8" fillId="0" borderId="4" xfId="0" applyNumberFormat="1" applyFont="1" applyBorder="1" applyAlignment="1" applyProtection="1">
      <alignment vertical="top" wrapText="1"/>
      <protection locked="0"/>
    </xf>
    <xf numFmtId="0" fontId="12" fillId="6" borderId="0" xfId="0" applyFont="1" applyFill="1" applyBorder="1" applyAlignment="1">
      <alignment horizontal="right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24" xfId="0" applyFont="1" applyFill="1" applyBorder="1" applyAlignment="1">
      <alignment horizontal="center" vertical="center" textRotation="90"/>
    </xf>
    <xf numFmtId="0" fontId="3" fillId="3" borderId="26" xfId="0" applyFont="1" applyFill="1" applyBorder="1" applyAlignment="1">
      <alignment horizontal="center" vertical="center" textRotation="90"/>
    </xf>
    <xf numFmtId="0" fontId="3" fillId="4" borderId="29" xfId="0" applyFont="1" applyFill="1" applyBorder="1" applyAlignment="1">
      <alignment horizontal="center" vertical="center" textRotation="90"/>
    </xf>
    <xf numFmtId="0" fontId="3" fillId="4" borderId="32" xfId="0" applyFont="1" applyFill="1" applyBorder="1" applyAlignment="1">
      <alignment horizontal="center" vertical="center" textRotation="90"/>
    </xf>
    <xf numFmtId="0" fontId="3" fillId="4" borderId="34" xfId="0" applyFont="1" applyFill="1" applyBorder="1" applyAlignment="1">
      <alignment horizontal="center" vertical="center" textRotation="90"/>
    </xf>
    <xf numFmtId="0" fontId="3" fillId="0" borderId="38" xfId="0" applyFont="1" applyBorder="1" applyAlignment="1" applyProtection="1">
      <alignment vertical="top" wrapText="1"/>
      <protection locked="0"/>
    </xf>
    <xf numFmtId="0" fontId="3" fillId="0" borderId="39" xfId="0" applyFont="1" applyBorder="1" applyAlignment="1" applyProtection="1">
      <alignment vertical="top" wrapText="1"/>
      <protection locked="0"/>
    </xf>
    <xf numFmtId="0" fontId="3" fillId="0" borderId="40" xfId="0" applyFont="1" applyBorder="1" applyAlignment="1" applyProtection="1">
      <alignment vertical="top" wrapText="1"/>
      <protection locked="0"/>
    </xf>
    <xf numFmtId="0" fontId="5" fillId="0" borderId="38" xfId="0" applyFont="1" applyBorder="1" applyProtection="1">
      <protection locked="0"/>
    </xf>
    <xf numFmtId="0" fontId="5" fillId="0" borderId="40" xfId="0" applyFont="1" applyBorder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12">
    <dxf>
      <font>
        <color auto="1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7"/>
      </font>
    </dxf>
    <dxf>
      <font>
        <color auto="1"/>
      </font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7"/>
      </font>
      <fill>
        <patternFill>
          <bgColor theme="0" tint="-0.24994659260841701"/>
        </patternFill>
      </fill>
      <border>
        <left/>
        <right/>
        <top/>
        <bottom/>
      </border>
    </dxf>
    <dxf>
      <font>
        <color theme="7"/>
      </font>
      <fill>
        <patternFill>
          <bgColor theme="0" tint="-0.24994659260841701"/>
        </patternFill>
      </fill>
      <border>
        <left/>
        <right/>
        <top/>
        <bottom/>
      </border>
    </dxf>
    <dxf>
      <font>
        <color auto="1"/>
      </font>
    </dxf>
    <dxf>
      <font>
        <color auto="1"/>
      </font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ryn Mawr College">
      <a:dk1>
        <a:sysClr val="windowText" lastClr="000000"/>
      </a:dk1>
      <a:lt1>
        <a:sysClr val="window" lastClr="FFFFFF"/>
      </a:lt1>
      <a:dk2>
        <a:srgbClr val="646E7D"/>
      </a:dk2>
      <a:lt2>
        <a:srgbClr val="FFF0BE"/>
      </a:lt2>
      <a:accent1>
        <a:srgbClr val="00AAF0"/>
      </a:accent1>
      <a:accent2>
        <a:srgbClr val="FFE60F"/>
      </a:accent2>
      <a:accent3>
        <a:srgbClr val="00A58C"/>
      </a:accent3>
      <a:accent4>
        <a:srgbClr val="F04137"/>
      </a:accent4>
      <a:accent5>
        <a:srgbClr val="00559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fazio@brynmaw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90"/>
  <sheetViews>
    <sheetView showGridLines="0" tabSelected="1" view="pageLayout" zoomScaleNormal="100" workbookViewId="0">
      <selection activeCell="D10" sqref="D10:E10"/>
    </sheetView>
  </sheetViews>
  <sheetFormatPr defaultRowHeight="12.75" x14ac:dyDescent="0.2"/>
  <cols>
    <col min="1" max="1" width="6.42578125" style="3" customWidth="1"/>
    <col min="2" max="2" width="3.140625" style="3" customWidth="1"/>
    <col min="3" max="3" width="22.5703125" style="3" bestFit="1" customWidth="1"/>
    <col min="4" max="4" width="16.140625" style="3" customWidth="1"/>
    <col min="5" max="5" width="14.5703125" style="3" customWidth="1"/>
    <col min="6" max="6" width="3.28515625" style="3" customWidth="1"/>
    <col min="7" max="8" width="16.140625" style="3" customWidth="1"/>
    <col min="9" max="9" width="3.140625" style="3" customWidth="1"/>
    <col min="10" max="16384" width="9.140625" style="3"/>
  </cols>
  <sheetData>
    <row r="1" spans="1:9" ht="13.5" thickBot="1" x14ac:dyDescent="0.25"/>
    <row r="2" spans="1:9" x14ac:dyDescent="0.2">
      <c r="A2" s="67" t="s">
        <v>676</v>
      </c>
      <c r="B2" s="12"/>
      <c r="C2" s="13"/>
      <c r="D2" s="13"/>
      <c r="E2" s="13"/>
      <c r="F2" s="13"/>
      <c r="G2" s="13"/>
      <c r="H2" s="13"/>
      <c r="I2" s="14"/>
    </row>
    <row r="3" spans="1:9" ht="15" customHeight="1" x14ac:dyDescent="0.2">
      <c r="A3" s="68"/>
      <c r="B3" s="11"/>
      <c r="C3" s="4" t="s">
        <v>407</v>
      </c>
      <c r="D3" s="70"/>
      <c r="E3" s="71"/>
      <c r="F3" s="71"/>
      <c r="G3" s="71"/>
      <c r="H3" s="72"/>
      <c r="I3" s="15"/>
    </row>
    <row r="4" spans="1:9" ht="9" customHeight="1" x14ac:dyDescent="0.2">
      <c r="A4" s="68"/>
      <c r="B4" s="11"/>
      <c r="C4" s="4"/>
      <c r="D4" s="19"/>
      <c r="E4" s="19"/>
      <c r="F4" s="43"/>
      <c r="G4" s="19"/>
      <c r="H4" s="19"/>
      <c r="I4" s="15"/>
    </row>
    <row r="5" spans="1:9" ht="15" customHeight="1" x14ac:dyDescent="0.2">
      <c r="A5" s="68"/>
      <c r="B5" s="11"/>
      <c r="C5" s="4" t="s">
        <v>406</v>
      </c>
      <c r="D5" s="70"/>
      <c r="E5" s="71"/>
      <c r="F5" s="71"/>
      <c r="G5" s="71"/>
      <c r="H5" s="72"/>
      <c r="I5" s="15"/>
    </row>
    <row r="6" spans="1:9" ht="9" customHeight="1" x14ac:dyDescent="0.2">
      <c r="A6" s="68"/>
      <c r="B6" s="11"/>
      <c r="C6" s="4"/>
      <c r="D6" s="4"/>
      <c r="E6" s="4"/>
      <c r="F6" s="4"/>
      <c r="G6" s="4"/>
      <c r="H6" s="4"/>
      <c r="I6" s="15"/>
    </row>
    <row r="7" spans="1:9" ht="15" customHeight="1" x14ac:dyDescent="0.2">
      <c r="A7" s="68"/>
      <c r="B7" s="11"/>
      <c r="C7" s="4" t="s">
        <v>642</v>
      </c>
      <c r="D7" s="51"/>
      <c r="E7" s="5" t="s">
        <v>678</v>
      </c>
      <c r="F7" s="5"/>
      <c r="G7" s="76"/>
      <c r="H7" s="76"/>
      <c r="I7" s="15"/>
    </row>
    <row r="8" spans="1:9" ht="9" customHeight="1" x14ac:dyDescent="0.2">
      <c r="A8" s="68"/>
      <c r="B8" s="11"/>
      <c r="C8" s="4"/>
      <c r="D8" s="4"/>
      <c r="E8" s="4"/>
      <c r="F8" s="4"/>
      <c r="G8" s="4"/>
      <c r="H8" s="4"/>
      <c r="I8" s="15"/>
    </row>
    <row r="9" spans="1:9" ht="10.5" customHeight="1" x14ac:dyDescent="0.2">
      <c r="A9" s="68"/>
      <c r="B9" s="11"/>
      <c r="C9" s="4"/>
      <c r="D9" s="45" t="s">
        <v>718</v>
      </c>
      <c r="E9" s="4"/>
      <c r="F9" s="4"/>
      <c r="G9" s="45" t="s">
        <v>717</v>
      </c>
      <c r="H9" s="4"/>
      <c r="I9" s="15"/>
    </row>
    <row r="10" spans="1:9" ht="15" customHeight="1" x14ac:dyDescent="0.2">
      <c r="A10" s="68"/>
      <c r="B10" s="11"/>
      <c r="C10" s="4" t="s">
        <v>637</v>
      </c>
      <c r="D10" s="77"/>
      <c r="E10" s="78"/>
      <c r="F10" s="44"/>
      <c r="G10" s="77"/>
      <c r="H10" s="78"/>
      <c r="I10" s="15"/>
    </row>
    <row r="11" spans="1:9" ht="9" customHeight="1" x14ac:dyDescent="0.2">
      <c r="A11" s="68"/>
      <c r="B11" s="11"/>
      <c r="C11" s="4"/>
      <c r="D11" s="4"/>
      <c r="E11" s="4"/>
      <c r="F11" s="4"/>
      <c r="G11" s="4"/>
      <c r="H11" s="4"/>
      <c r="I11" s="15"/>
    </row>
    <row r="12" spans="1:9" ht="15" customHeight="1" x14ac:dyDescent="0.2">
      <c r="A12" s="68"/>
      <c r="B12" s="11"/>
      <c r="C12" s="4" t="s">
        <v>641</v>
      </c>
      <c r="D12" s="73"/>
      <c r="E12" s="74"/>
      <c r="F12" s="74"/>
      <c r="G12" s="74"/>
      <c r="H12" s="75"/>
      <c r="I12" s="15"/>
    </row>
    <row r="13" spans="1:9" ht="9" customHeight="1" x14ac:dyDescent="0.2">
      <c r="A13" s="68"/>
      <c r="B13" s="11"/>
      <c r="C13" s="4"/>
      <c r="D13" s="4"/>
      <c r="E13" s="4"/>
      <c r="F13" s="4"/>
      <c r="G13" s="4"/>
      <c r="H13" s="4"/>
      <c r="I13" s="15"/>
    </row>
    <row r="14" spans="1:9" ht="15" customHeight="1" x14ac:dyDescent="0.2">
      <c r="A14" s="68"/>
      <c r="B14" s="11"/>
      <c r="C14" s="4" t="s">
        <v>694</v>
      </c>
      <c r="D14" s="52"/>
      <c r="E14" s="5" t="s">
        <v>645</v>
      </c>
      <c r="F14" s="5"/>
      <c r="G14" s="53"/>
      <c r="H14" s="4"/>
      <c r="I14" s="15"/>
    </row>
    <row r="15" spans="1:9" ht="9" customHeight="1" x14ac:dyDescent="0.2">
      <c r="A15" s="68"/>
      <c r="B15" s="11"/>
      <c r="C15" s="4"/>
      <c r="D15" s="4"/>
      <c r="E15" s="4"/>
      <c r="F15" s="4"/>
      <c r="G15" s="4"/>
      <c r="H15" s="4"/>
      <c r="I15" s="15"/>
    </row>
    <row r="16" spans="1:9" ht="15" customHeight="1" x14ac:dyDescent="0.2">
      <c r="A16" s="68"/>
      <c r="B16" s="11"/>
      <c r="C16" s="4" t="s">
        <v>646</v>
      </c>
      <c r="D16" s="73"/>
      <c r="E16" s="75"/>
      <c r="F16" s="4"/>
      <c r="G16" s="4"/>
      <c r="H16" s="4"/>
      <c r="I16" s="15"/>
    </row>
    <row r="17" spans="1:11" ht="9" customHeight="1" x14ac:dyDescent="0.2">
      <c r="A17" s="68"/>
      <c r="B17" s="11"/>
      <c r="C17" s="4"/>
      <c r="D17" s="4"/>
      <c r="E17" s="4"/>
      <c r="F17" s="4"/>
      <c r="G17" s="4"/>
      <c r="H17" s="4"/>
      <c r="I17" s="15"/>
    </row>
    <row r="18" spans="1:11" ht="15" customHeight="1" x14ac:dyDescent="0.2">
      <c r="A18" s="68"/>
      <c r="B18" s="11"/>
      <c r="C18" s="4" t="s">
        <v>654</v>
      </c>
      <c r="D18" s="51"/>
      <c r="E18" s="4"/>
      <c r="F18" s="4"/>
      <c r="G18" s="6" t="s">
        <v>658</v>
      </c>
      <c r="H18" s="54"/>
      <c r="I18" s="15"/>
    </row>
    <row r="19" spans="1:11" ht="15" customHeight="1" x14ac:dyDescent="0.2">
      <c r="A19" s="68"/>
      <c r="B19" s="11"/>
      <c r="C19" s="4"/>
      <c r="D19" s="4"/>
      <c r="E19" s="4"/>
      <c r="F19" s="4"/>
      <c r="G19" s="5" t="s">
        <v>657</v>
      </c>
      <c r="H19" s="53"/>
      <c r="I19" s="15"/>
    </row>
    <row r="20" spans="1:11" ht="10.5" customHeight="1" x14ac:dyDescent="0.2">
      <c r="A20" s="68"/>
      <c r="B20" s="11"/>
      <c r="C20" s="4"/>
      <c r="D20" s="4"/>
      <c r="E20" s="4"/>
      <c r="F20" s="4"/>
      <c r="G20" s="4"/>
      <c r="H20" s="4"/>
      <c r="I20" s="15"/>
    </row>
    <row r="21" spans="1:11" ht="15" customHeight="1" x14ac:dyDescent="0.2">
      <c r="A21" s="68"/>
      <c r="B21" s="11"/>
      <c r="C21" s="4" t="s">
        <v>659</v>
      </c>
      <c r="D21" s="4"/>
      <c r="E21" s="4"/>
      <c r="F21" s="4"/>
      <c r="G21" s="4"/>
      <c r="H21" s="4"/>
      <c r="I21" s="15"/>
    </row>
    <row r="22" spans="1:11" ht="15" customHeight="1" x14ac:dyDescent="0.2">
      <c r="A22" s="68"/>
      <c r="B22" s="11"/>
      <c r="C22" s="7" t="s">
        <v>652</v>
      </c>
      <c r="D22" s="55"/>
      <c r="E22" s="4"/>
      <c r="F22" s="4"/>
      <c r="G22" s="4"/>
      <c r="H22" s="4"/>
      <c r="I22" s="15"/>
    </row>
    <row r="23" spans="1:11" ht="15" customHeight="1" x14ac:dyDescent="0.2">
      <c r="A23" s="68"/>
      <c r="B23" s="11"/>
      <c r="C23" s="7" t="s">
        <v>653</v>
      </c>
      <c r="D23" s="56"/>
      <c r="E23" s="4"/>
      <c r="F23" s="4"/>
      <c r="G23" s="4"/>
      <c r="H23" s="4"/>
      <c r="I23" s="15"/>
    </row>
    <row r="24" spans="1:11" ht="15" customHeight="1" x14ac:dyDescent="0.2">
      <c r="A24" s="68"/>
      <c r="B24" s="11"/>
      <c r="C24" s="4"/>
      <c r="D24" s="4"/>
      <c r="E24" s="4"/>
      <c r="F24" s="4"/>
      <c r="G24" s="4"/>
      <c r="H24" s="4"/>
      <c r="I24" s="15"/>
    </row>
    <row r="25" spans="1:11" ht="27" customHeight="1" x14ac:dyDescent="0.2">
      <c r="A25" s="68"/>
      <c r="B25" s="11"/>
      <c r="C25" s="20" t="s">
        <v>651</v>
      </c>
      <c r="D25" s="4"/>
      <c r="E25" s="4"/>
      <c r="F25" s="4"/>
      <c r="G25" s="4"/>
      <c r="H25" s="41">
        <f>IF(OR(ISBLANK(D22),ISBLANK(D23)),IF(D14="other",D22*G14*52,D22*D14*52)+D23,"cannot be calculated")</f>
        <v>0</v>
      </c>
      <c r="I25" s="15"/>
    </row>
    <row r="26" spans="1:11" x14ac:dyDescent="0.2">
      <c r="A26" s="68"/>
      <c r="B26" s="11"/>
      <c r="C26" s="20" t="s">
        <v>695</v>
      </c>
      <c r="D26" s="4"/>
      <c r="E26" s="4"/>
      <c r="F26" s="4"/>
      <c r="G26" s="4"/>
      <c r="H26" s="41">
        <f>IFERROR(H25*1.35,"")</f>
        <v>0</v>
      </c>
      <c r="I26" s="15"/>
      <c r="K26" s="46"/>
    </row>
    <row r="27" spans="1:11" ht="15" customHeight="1" x14ac:dyDescent="0.2">
      <c r="A27" s="68"/>
      <c r="B27" s="11"/>
      <c r="C27" s="4"/>
      <c r="D27" s="4"/>
      <c r="E27" s="4"/>
      <c r="F27" s="4"/>
      <c r="G27" s="4"/>
      <c r="H27" s="8"/>
      <c r="I27" s="15"/>
    </row>
    <row r="28" spans="1:11" ht="15" customHeight="1" x14ac:dyDescent="0.2">
      <c r="A28" s="68"/>
      <c r="B28" s="11"/>
      <c r="C28" s="4" t="s">
        <v>660</v>
      </c>
      <c r="D28" s="4" t="s">
        <v>666</v>
      </c>
      <c r="E28" s="4" t="s">
        <v>667</v>
      </c>
      <c r="F28" s="4" t="s">
        <v>668</v>
      </c>
      <c r="H28" s="4"/>
      <c r="I28" s="15"/>
    </row>
    <row r="29" spans="1:11" ht="24.75" customHeight="1" x14ac:dyDescent="0.2">
      <c r="A29" s="68"/>
      <c r="B29" s="11"/>
      <c r="C29" s="9" t="s">
        <v>661</v>
      </c>
      <c r="D29" s="57"/>
      <c r="E29" s="58"/>
      <c r="F29" s="79"/>
      <c r="G29" s="80"/>
      <c r="H29" s="81"/>
      <c r="I29" s="15"/>
    </row>
    <row r="30" spans="1:11" ht="24.75" customHeight="1" x14ac:dyDescent="0.2">
      <c r="A30" s="68"/>
      <c r="B30" s="11"/>
      <c r="C30" s="9" t="s">
        <v>662</v>
      </c>
      <c r="D30" s="57"/>
      <c r="E30" s="58"/>
      <c r="F30" s="79"/>
      <c r="G30" s="80"/>
      <c r="H30" s="81"/>
      <c r="I30" s="15"/>
    </row>
    <row r="31" spans="1:11" ht="24.75" customHeight="1" x14ac:dyDescent="0.2">
      <c r="A31" s="68"/>
      <c r="B31" s="11"/>
      <c r="C31" s="9" t="s">
        <v>663</v>
      </c>
      <c r="D31" s="57"/>
      <c r="E31" s="58"/>
      <c r="F31" s="79"/>
      <c r="G31" s="80"/>
      <c r="H31" s="81"/>
      <c r="I31" s="15"/>
    </row>
    <row r="32" spans="1:11" ht="24.75" customHeight="1" x14ac:dyDescent="0.2">
      <c r="A32" s="68"/>
      <c r="B32" s="11"/>
      <c r="C32" s="9" t="s">
        <v>664</v>
      </c>
      <c r="D32" s="57"/>
      <c r="E32" s="58"/>
      <c r="F32" s="79"/>
      <c r="G32" s="80"/>
      <c r="H32" s="81"/>
      <c r="I32" s="15"/>
    </row>
    <row r="33" spans="1:11" ht="24.75" customHeight="1" x14ac:dyDescent="0.2">
      <c r="A33" s="68"/>
      <c r="B33" s="11"/>
      <c r="C33" s="9" t="s">
        <v>665</v>
      </c>
      <c r="D33" s="57"/>
      <c r="E33" s="58"/>
      <c r="F33" s="79"/>
      <c r="G33" s="80"/>
      <c r="H33" s="81"/>
      <c r="I33" s="15"/>
    </row>
    <row r="34" spans="1:11" ht="15" customHeight="1" x14ac:dyDescent="0.2">
      <c r="A34" s="68"/>
      <c r="B34" s="11"/>
      <c r="C34" s="4" t="s">
        <v>675</v>
      </c>
      <c r="D34" s="4"/>
      <c r="E34" s="10">
        <f>SUM(E29:E33)</f>
        <v>0</v>
      </c>
      <c r="F34" s="10"/>
      <c r="G34" s="4" t="str">
        <f>IF(E34=0,"",IF(E34&lt;H26,"Insufficient funding","Funded"))</f>
        <v/>
      </c>
      <c r="H34" s="4"/>
      <c r="I34" s="15"/>
    </row>
    <row r="35" spans="1:11" ht="9" customHeight="1" x14ac:dyDescent="0.2">
      <c r="A35" s="68"/>
      <c r="B35" s="11"/>
      <c r="C35" s="4"/>
      <c r="D35" s="4"/>
      <c r="E35" s="4"/>
      <c r="F35" s="4"/>
      <c r="G35" s="4"/>
      <c r="H35" s="4"/>
      <c r="I35" s="15"/>
    </row>
    <row r="36" spans="1:11" ht="15" customHeight="1" x14ac:dyDescent="0.2">
      <c r="A36" s="68"/>
      <c r="B36" s="11"/>
      <c r="C36" s="4" t="s">
        <v>677</v>
      </c>
      <c r="D36" s="4"/>
      <c r="E36" s="4"/>
      <c r="F36" s="4"/>
      <c r="G36" s="4"/>
      <c r="H36" s="4"/>
      <c r="I36" s="15"/>
    </row>
    <row r="37" spans="1:11" ht="132.75" customHeight="1" x14ac:dyDescent="0.2">
      <c r="A37" s="68"/>
      <c r="B37" s="11"/>
      <c r="C37" s="83"/>
      <c r="D37" s="84"/>
      <c r="E37" s="84"/>
      <c r="F37" s="84"/>
      <c r="G37" s="84"/>
      <c r="H37" s="85"/>
      <c r="I37" s="15"/>
    </row>
    <row r="38" spans="1:11" ht="9" customHeight="1" x14ac:dyDescent="0.2">
      <c r="A38" s="68"/>
      <c r="B38" s="11"/>
      <c r="C38" s="42"/>
      <c r="D38" s="42"/>
      <c r="E38" s="42"/>
      <c r="F38" s="42"/>
      <c r="G38" s="42"/>
      <c r="H38" s="42"/>
      <c r="I38" s="15"/>
    </row>
    <row r="39" spans="1:11" x14ac:dyDescent="0.2">
      <c r="A39" s="68"/>
      <c r="B39" s="11"/>
      <c r="C39" s="4" t="s">
        <v>696</v>
      </c>
      <c r="D39" s="77"/>
      <c r="E39" s="78"/>
      <c r="F39" s="4"/>
      <c r="G39" s="66" t="s">
        <v>722</v>
      </c>
      <c r="H39" s="59"/>
      <c r="I39" s="15"/>
    </row>
    <row r="40" spans="1:11" x14ac:dyDescent="0.2">
      <c r="A40" s="68"/>
      <c r="B40" s="11"/>
      <c r="C40" s="4"/>
      <c r="D40" s="4"/>
      <c r="E40" s="4"/>
      <c r="F40" s="4"/>
      <c r="G40" s="42"/>
      <c r="H40" s="42"/>
      <c r="I40" s="15"/>
    </row>
    <row r="41" spans="1:11" ht="15" x14ac:dyDescent="0.25">
      <c r="A41" s="68"/>
      <c r="B41" s="11"/>
      <c r="C41" s="82" t="s">
        <v>721</v>
      </c>
      <c r="D41" s="82"/>
      <c r="E41" s="82"/>
      <c r="F41" s="82"/>
      <c r="G41" s="50" t="s">
        <v>720</v>
      </c>
      <c r="H41" s="49"/>
      <c r="I41" s="15"/>
      <c r="K41" s="48"/>
    </row>
    <row r="42" spans="1:11" ht="15.75" customHeight="1" thickBot="1" x14ac:dyDescent="0.25">
      <c r="A42" s="69"/>
      <c r="B42" s="16"/>
      <c r="C42" s="17"/>
      <c r="D42" s="17"/>
      <c r="E42" s="17"/>
      <c r="F42" s="17"/>
      <c r="G42" s="17"/>
      <c r="H42" s="17"/>
      <c r="I42" s="18"/>
    </row>
    <row r="43" spans="1:11" ht="15.75" customHeight="1" thickBot="1" x14ac:dyDescent="0.25">
      <c r="A43" s="38"/>
      <c r="B43" s="11"/>
      <c r="C43" s="4"/>
      <c r="D43" s="4"/>
      <c r="E43" s="4"/>
      <c r="F43" s="4"/>
      <c r="G43" s="4"/>
      <c r="H43" s="4"/>
      <c r="I43" s="4"/>
    </row>
    <row r="44" spans="1:11" x14ac:dyDescent="0.2">
      <c r="A44" s="86" t="s">
        <v>679</v>
      </c>
      <c r="B44" s="22"/>
      <c r="C44" s="22"/>
      <c r="D44" s="22"/>
      <c r="E44" s="22"/>
      <c r="F44" s="22"/>
      <c r="G44" s="22"/>
      <c r="H44" s="22"/>
      <c r="I44" s="23"/>
    </row>
    <row r="45" spans="1:11" x14ac:dyDescent="0.2">
      <c r="A45" s="87"/>
      <c r="B45" s="4"/>
      <c r="C45" s="3" t="s">
        <v>682</v>
      </c>
      <c r="D45" s="59"/>
      <c r="E45" s="4"/>
      <c r="F45" s="4"/>
      <c r="G45" s="4"/>
      <c r="H45" s="4"/>
      <c r="I45" s="24"/>
    </row>
    <row r="46" spans="1:11" ht="10.5" customHeight="1" x14ac:dyDescent="0.2">
      <c r="A46" s="87"/>
      <c r="B46" s="4"/>
      <c r="D46" s="4"/>
      <c r="E46" s="4"/>
      <c r="F46" s="4"/>
      <c r="G46" s="4"/>
      <c r="H46" s="4"/>
      <c r="I46" s="24"/>
    </row>
    <row r="47" spans="1:11" x14ac:dyDescent="0.2">
      <c r="A47" s="87"/>
      <c r="B47" s="4"/>
      <c r="C47" s="4" t="s">
        <v>681</v>
      </c>
      <c r="D47" s="60"/>
      <c r="E47" s="4"/>
      <c r="F47" s="4"/>
      <c r="G47" s="4"/>
      <c r="H47" s="4"/>
      <c r="I47" s="24"/>
    </row>
    <row r="48" spans="1:11" ht="10.5" customHeight="1" x14ac:dyDescent="0.2">
      <c r="A48" s="87"/>
      <c r="B48" s="4"/>
      <c r="C48" s="4"/>
      <c r="D48" s="4"/>
      <c r="E48" s="4"/>
      <c r="F48" s="4"/>
      <c r="G48" s="4"/>
      <c r="H48" s="21" t="s">
        <v>667</v>
      </c>
      <c r="I48" s="24"/>
    </row>
    <row r="49" spans="1:11" x14ac:dyDescent="0.2">
      <c r="A49" s="87"/>
      <c r="B49" s="4"/>
      <c r="C49" s="4" t="s">
        <v>706</v>
      </c>
      <c r="D49" s="77"/>
      <c r="E49" s="78"/>
      <c r="F49" s="4"/>
      <c r="G49" s="4"/>
      <c r="H49" s="61"/>
      <c r="I49" s="24"/>
    </row>
    <row r="50" spans="1:11" ht="10.5" customHeight="1" x14ac:dyDescent="0.2">
      <c r="A50" s="87"/>
      <c r="B50" s="4"/>
      <c r="C50" s="4"/>
      <c r="D50" s="4"/>
      <c r="E50" s="4"/>
      <c r="F50" s="4"/>
      <c r="G50" s="4"/>
      <c r="H50" s="4"/>
      <c r="I50" s="24"/>
    </row>
    <row r="51" spans="1:11" x14ac:dyDescent="0.2">
      <c r="A51" s="87"/>
      <c r="B51" s="4"/>
      <c r="C51" s="4"/>
      <c r="D51" s="77"/>
      <c r="E51" s="78"/>
      <c r="F51" s="4"/>
      <c r="G51" s="4"/>
      <c r="H51" s="61"/>
      <c r="I51" s="24"/>
      <c r="K51" s="47"/>
    </row>
    <row r="52" spans="1:11" ht="10.5" customHeight="1" x14ac:dyDescent="0.2">
      <c r="A52" s="87"/>
      <c r="B52" s="4"/>
      <c r="C52" s="4"/>
      <c r="D52" s="4"/>
      <c r="E52" s="4"/>
      <c r="F52" s="4"/>
      <c r="G52" s="4"/>
      <c r="H52" s="4"/>
      <c r="I52" s="24"/>
    </row>
    <row r="53" spans="1:11" x14ac:dyDescent="0.2">
      <c r="A53" s="87"/>
      <c r="B53" s="4"/>
      <c r="C53" s="4"/>
      <c r="D53" s="77"/>
      <c r="E53" s="78"/>
      <c r="F53" s="4"/>
      <c r="G53" s="4"/>
      <c r="H53" s="60"/>
      <c r="I53" s="24"/>
    </row>
    <row r="54" spans="1:11" ht="10.5" customHeight="1" x14ac:dyDescent="0.2">
      <c r="A54" s="87"/>
      <c r="B54" s="4"/>
      <c r="C54" s="4"/>
      <c r="D54" s="4"/>
      <c r="E54" s="4"/>
      <c r="F54" s="4"/>
      <c r="G54" s="4"/>
      <c r="H54" s="4"/>
      <c r="I54" s="24"/>
    </row>
    <row r="55" spans="1:11" x14ac:dyDescent="0.2">
      <c r="A55" s="87"/>
      <c r="B55" s="4"/>
      <c r="C55" s="4" t="s">
        <v>683</v>
      </c>
      <c r="D55" s="60"/>
      <c r="E55" s="4"/>
      <c r="F55" s="4"/>
      <c r="G55" s="4"/>
      <c r="H55" s="4"/>
      <c r="I55" s="24"/>
    </row>
    <row r="56" spans="1:11" ht="10.5" customHeight="1" x14ac:dyDescent="0.2">
      <c r="A56" s="87"/>
      <c r="B56" s="4"/>
      <c r="E56" s="4"/>
      <c r="F56" s="4"/>
      <c r="G56" s="4"/>
      <c r="H56" s="4"/>
      <c r="I56" s="24"/>
    </row>
    <row r="57" spans="1:11" ht="44.25" customHeight="1" x14ac:dyDescent="0.2">
      <c r="A57" s="87"/>
      <c r="B57" s="4"/>
      <c r="C57" s="39" t="s">
        <v>668</v>
      </c>
      <c r="D57" s="95"/>
      <c r="E57" s="96"/>
      <c r="F57" s="96"/>
      <c r="G57" s="96"/>
      <c r="H57" s="97"/>
      <c r="I57" s="24"/>
    </row>
    <row r="58" spans="1:11" x14ac:dyDescent="0.2">
      <c r="A58" s="87"/>
      <c r="B58" s="4"/>
      <c r="C58" s="4"/>
      <c r="D58" s="4"/>
      <c r="E58" s="4"/>
      <c r="F58" s="4"/>
      <c r="G58" s="4"/>
      <c r="H58" s="4"/>
      <c r="I58" s="24"/>
    </row>
    <row r="59" spans="1:11" ht="15" customHeight="1" x14ac:dyDescent="0.2">
      <c r="A59" s="87"/>
      <c r="B59" s="4"/>
      <c r="C59" s="4" t="s">
        <v>684</v>
      </c>
      <c r="D59" s="77"/>
      <c r="E59" s="78"/>
      <c r="F59" s="4"/>
      <c r="G59" s="4"/>
      <c r="H59" s="4"/>
      <c r="I59" s="24"/>
    </row>
    <row r="60" spans="1:11" ht="13.5" thickBot="1" x14ac:dyDescent="0.25">
      <c r="A60" s="88"/>
      <c r="B60" s="25"/>
      <c r="C60" s="25"/>
      <c r="D60" s="25"/>
      <c r="E60" s="25"/>
      <c r="F60" s="25"/>
      <c r="G60" s="25"/>
      <c r="H60" s="25"/>
      <c r="I60" s="26"/>
    </row>
    <row r="61" spans="1:11" ht="13.5" thickBot="1" x14ac:dyDescent="0.25">
      <c r="A61" s="37"/>
      <c r="B61" s="4"/>
      <c r="C61" s="4"/>
      <c r="D61" s="4"/>
      <c r="E61" s="4"/>
      <c r="F61" s="4"/>
      <c r="G61" s="4"/>
      <c r="H61" s="4"/>
      <c r="I61" s="4"/>
    </row>
    <row r="62" spans="1:11" x14ac:dyDescent="0.2">
      <c r="A62" s="89" t="s">
        <v>697</v>
      </c>
      <c r="B62" s="27"/>
      <c r="C62" s="27"/>
      <c r="D62" s="27"/>
      <c r="E62" s="27"/>
      <c r="F62" s="27"/>
      <c r="G62" s="27"/>
      <c r="H62" s="27"/>
      <c r="I62" s="28"/>
    </row>
    <row r="63" spans="1:11" x14ac:dyDescent="0.2">
      <c r="A63" s="90"/>
      <c r="B63" s="4"/>
      <c r="C63" s="4"/>
      <c r="D63" s="4"/>
      <c r="E63" s="4"/>
      <c r="F63" s="4"/>
      <c r="G63" s="4"/>
      <c r="H63" s="4"/>
      <c r="I63" s="29"/>
    </row>
    <row r="64" spans="1:11" x14ac:dyDescent="0.2">
      <c r="A64" s="90"/>
      <c r="B64" s="4"/>
      <c r="C64" s="40" t="s">
        <v>689</v>
      </c>
      <c r="D64" s="98"/>
      <c r="E64" s="99"/>
      <c r="F64" s="40"/>
      <c r="G64" s="4"/>
      <c r="H64" s="4"/>
      <c r="I64" s="29"/>
    </row>
    <row r="65" spans="1:9" ht="10.5" customHeight="1" x14ac:dyDescent="0.2">
      <c r="A65" s="90"/>
      <c r="B65" s="4"/>
      <c r="C65" s="4"/>
      <c r="D65" s="4"/>
      <c r="E65" s="4"/>
      <c r="F65" s="4"/>
      <c r="G65" s="4"/>
      <c r="H65" s="4"/>
      <c r="I65" s="29"/>
    </row>
    <row r="66" spans="1:9" x14ac:dyDescent="0.2">
      <c r="A66" s="90"/>
      <c r="B66" s="4"/>
      <c r="C66" s="4" t="s">
        <v>690</v>
      </c>
      <c r="D66" s="59"/>
      <c r="E66" s="4"/>
      <c r="F66" s="4"/>
      <c r="G66" s="4"/>
      <c r="H66" s="4"/>
      <c r="I66" s="29"/>
    </row>
    <row r="67" spans="1:9" x14ac:dyDescent="0.2">
      <c r="A67" s="90"/>
      <c r="B67" s="4"/>
      <c r="C67" s="4"/>
      <c r="D67" s="4"/>
      <c r="E67" s="4"/>
      <c r="F67" s="4"/>
      <c r="G67" s="4"/>
      <c r="H67" s="4"/>
      <c r="I67" s="29"/>
    </row>
    <row r="68" spans="1:9" x14ac:dyDescent="0.2">
      <c r="A68" s="90"/>
      <c r="B68" s="4"/>
      <c r="C68" s="4"/>
      <c r="D68" s="4"/>
      <c r="E68" s="4"/>
      <c r="F68" s="4"/>
      <c r="G68" s="4"/>
      <c r="H68" s="4"/>
      <c r="I68" s="29"/>
    </row>
    <row r="69" spans="1:9" x14ac:dyDescent="0.2">
      <c r="A69" s="90"/>
      <c r="B69" s="4"/>
      <c r="C69" s="4"/>
      <c r="D69" s="4"/>
      <c r="E69" s="4"/>
      <c r="F69" s="4"/>
      <c r="G69" s="4"/>
      <c r="H69" s="4"/>
      <c r="I69" s="29"/>
    </row>
    <row r="70" spans="1:9" ht="44.25" customHeight="1" x14ac:dyDescent="0.2">
      <c r="A70" s="90"/>
      <c r="B70" s="4"/>
      <c r="C70" s="39" t="s">
        <v>668</v>
      </c>
      <c r="D70" s="95"/>
      <c r="E70" s="96"/>
      <c r="F70" s="96"/>
      <c r="G70" s="96"/>
      <c r="H70" s="97"/>
      <c r="I70" s="29"/>
    </row>
    <row r="71" spans="1:9" x14ac:dyDescent="0.2">
      <c r="A71" s="90"/>
      <c r="B71" s="4"/>
      <c r="C71" s="4"/>
      <c r="D71" s="4"/>
      <c r="E71" s="4"/>
      <c r="F71" s="4"/>
      <c r="G71" s="4"/>
      <c r="H71" s="4"/>
      <c r="I71" s="29"/>
    </row>
    <row r="72" spans="1:9" x14ac:dyDescent="0.2">
      <c r="A72" s="90"/>
      <c r="B72" s="4"/>
      <c r="C72" s="4" t="s">
        <v>684</v>
      </c>
      <c r="D72" s="77"/>
      <c r="E72" s="78"/>
      <c r="F72" s="4"/>
      <c r="G72" s="4"/>
      <c r="H72" s="4"/>
      <c r="I72" s="29"/>
    </row>
    <row r="73" spans="1:9" ht="13.5" thickBot="1" x14ac:dyDescent="0.25">
      <c r="A73" s="91"/>
      <c r="B73" s="30"/>
      <c r="C73" s="30"/>
      <c r="D73" s="30"/>
      <c r="E73" s="30"/>
      <c r="F73" s="30"/>
      <c r="G73" s="30"/>
      <c r="H73" s="30"/>
      <c r="I73" s="31"/>
    </row>
    <row r="74" spans="1:9" ht="13.5" thickBot="1" x14ac:dyDescent="0.25">
      <c r="A74" s="37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92" t="s">
        <v>680</v>
      </c>
      <c r="B75" s="32"/>
      <c r="C75" s="32"/>
      <c r="D75" s="32"/>
      <c r="E75" s="32"/>
      <c r="F75" s="32"/>
      <c r="G75" s="32"/>
      <c r="H75" s="32"/>
      <c r="I75" s="33"/>
    </row>
    <row r="76" spans="1:9" x14ac:dyDescent="0.2">
      <c r="A76" s="93"/>
      <c r="B76" s="4"/>
      <c r="C76" s="4"/>
      <c r="D76" s="4"/>
      <c r="E76" s="4"/>
      <c r="F76" s="4"/>
      <c r="G76" s="4"/>
      <c r="H76" s="4"/>
      <c r="I76" s="34"/>
    </row>
    <row r="77" spans="1:9" x14ac:dyDescent="0.2">
      <c r="A77" s="93"/>
      <c r="B77" s="4"/>
      <c r="C77" s="3" t="s">
        <v>682</v>
      </c>
      <c r="D77" s="62"/>
      <c r="E77" s="4"/>
      <c r="F77" s="4"/>
      <c r="G77" s="4"/>
      <c r="H77" s="4"/>
      <c r="I77" s="34"/>
    </row>
    <row r="78" spans="1:9" ht="10.5" customHeight="1" x14ac:dyDescent="0.2">
      <c r="A78" s="93"/>
      <c r="B78" s="4"/>
      <c r="C78" s="4"/>
      <c r="D78" s="4"/>
      <c r="E78" s="4"/>
      <c r="F78" s="4"/>
      <c r="G78" s="4"/>
      <c r="H78" s="4"/>
      <c r="I78" s="34"/>
    </row>
    <row r="79" spans="1:9" x14ac:dyDescent="0.2">
      <c r="A79" s="93"/>
      <c r="B79" s="4"/>
      <c r="C79" s="4" t="s">
        <v>698</v>
      </c>
      <c r="D79" s="63"/>
      <c r="E79" s="4"/>
      <c r="F79" s="4"/>
      <c r="G79" s="4" t="s">
        <v>701</v>
      </c>
      <c r="H79" s="60"/>
      <c r="I79" s="34"/>
    </row>
    <row r="80" spans="1:9" ht="10.5" customHeight="1" x14ac:dyDescent="0.2">
      <c r="A80" s="93"/>
      <c r="B80" s="4"/>
      <c r="C80" s="4"/>
      <c r="D80" s="4"/>
      <c r="E80" s="4"/>
      <c r="F80" s="4"/>
      <c r="G80" s="4"/>
      <c r="H80" s="4"/>
      <c r="I80" s="34"/>
    </row>
    <row r="81" spans="1:9" x14ac:dyDescent="0.2">
      <c r="A81" s="93"/>
      <c r="B81" s="4"/>
      <c r="C81" s="4" t="s">
        <v>700</v>
      </c>
      <c r="D81" s="64"/>
      <c r="E81" s="4"/>
      <c r="F81" s="4"/>
      <c r="G81" s="4" t="s">
        <v>685</v>
      </c>
      <c r="H81" s="65"/>
      <c r="I81" s="34"/>
    </row>
    <row r="82" spans="1:9" ht="10.5" customHeight="1" x14ac:dyDescent="0.2">
      <c r="A82" s="93"/>
      <c r="B82" s="4"/>
      <c r="C82" s="4"/>
      <c r="D82" s="4"/>
      <c r="E82" s="4"/>
      <c r="F82" s="4"/>
      <c r="G82" s="4"/>
      <c r="H82" s="4"/>
      <c r="I82" s="34"/>
    </row>
    <row r="83" spans="1:9" x14ac:dyDescent="0.2">
      <c r="A83" s="93"/>
      <c r="B83" s="4"/>
      <c r="C83" s="4" t="s">
        <v>686</v>
      </c>
      <c r="D83" s="63"/>
      <c r="E83" s="4"/>
      <c r="F83" s="4"/>
      <c r="G83" s="4" t="s">
        <v>687</v>
      </c>
      <c r="H83" s="60"/>
      <c r="I83" s="34"/>
    </row>
    <row r="84" spans="1:9" ht="10.5" customHeight="1" x14ac:dyDescent="0.2">
      <c r="A84" s="93"/>
      <c r="B84" s="4"/>
      <c r="C84" s="4"/>
      <c r="D84" s="4"/>
      <c r="E84" s="4"/>
      <c r="F84" s="4"/>
      <c r="G84" s="4"/>
      <c r="H84" s="4"/>
      <c r="I84" s="34"/>
    </row>
    <row r="85" spans="1:9" x14ac:dyDescent="0.2">
      <c r="A85" s="93"/>
      <c r="B85" s="4"/>
      <c r="C85" s="4" t="s">
        <v>688</v>
      </c>
      <c r="D85" s="60"/>
      <c r="E85" s="4"/>
      <c r="F85" s="4"/>
      <c r="G85" s="4"/>
      <c r="H85" s="4"/>
      <c r="I85" s="34"/>
    </row>
    <row r="86" spans="1:9" ht="10.5" customHeight="1" x14ac:dyDescent="0.2">
      <c r="A86" s="93"/>
      <c r="B86" s="4"/>
      <c r="C86" s="4"/>
      <c r="D86" s="4"/>
      <c r="E86" s="4"/>
      <c r="F86" s="4"/>
      <c r="G86" s="4"/>
      <c r="H86" s="4"/>
      <c r="I86" s="34"/>
    </row>
    <row r="87" spans="1:9" ht="44.25" customHeight="1" x14ac:dyDescent="0.2">
      <c r="A87" s="93"/>
      <c r="B87" s="4"/>
      <c r="C87" s="39" t="s">
        <v>668</v>
      </c>
      <c r="D87" s="95"/>
      <c r="E87" s="96"/>
      <c r="F87" s="96"/>
      <c r="G87" s="96"/>
      <c r="H87" s="97"/>
      <c r="I87" s="34"/>
    </row>
    <row r="88" spans="1:9" x14ac:dyDescent="0.2">
      <c r="A88" s="93"/>
      <c r="B88" s="4"/>
      <c r="C88" s="4"/>
      <c r="D88" s="4"/>
      <c r="E88" s="4"/>
      <c r="F88" s="4"/>
      <c r="G88" s="4"/>
      <c r="H88" s="4"/>
      <c r="I88" s="34"/>
    </row>
    <row r="89" spans="1:9" x14ac:dyDescent="0.2">
      <c r="A89" s="93"/>
      <c r="B89" s="4"/>
      <c r="C89" s="4" t="s">
        <v>684</v>
      </c>
      <c r="D89" s="77"/>
      <c r="E89" s="78"/>
      <c r="F89" s="4"/>
      <c r="G89" s="4"/>
      <c r="H89" s="4"/>
      <c r="I89" s="34"/>
    </row>
    <row r="90" spans="1:9" ht="13.5" thickBot="1" x14ac:dyDescent="0.25">
      <c r="A90" s="94"/>
      <c r="B90" s="35"/>
      <c r="C90" s="35"/>
      <c r="D90" s="35"/>
      <c r="E90" s="35"/>
      <c r="F90" s="35"/>
      <c r="G90" s="35"/>
      <c r="H90" s="35"/>
      <c r="I90" s="36"/>
    </row>
  </sheetData>
  <sheetProtection password="8757" sheet="1" objects="1" scenarios="1" selectLockedCells="1"/>
  <mergeCells count="29">
    <mergeCell ref="A44:A60"/>
    <mergeCell ref="A62:A73"/>
    <mergeCell ref="A75:A90"/>
    <mergeCell ref="D57:H57"/>
    <mergeCell ref="D59:E59"/>
    <mergeCell ref="D72:E72"/>
    <mergeCell ref="D89:E89"/>
    <mergeCell ref="D70:H70"/>
    <mergeCell ref="D87:H87"/>
    <mergeCell ref="D64:E64"/>
    <mergeCell ref="D49:E49"/>
    <mergeCell ref="D51:E51"/>
    <mergeCell ref="D53:E53"/>
    <mergeCell ref="A2:A42"/>
    <mergeCell ref="D3:H3"/>
    <mergeCell ref="D5:H5"/>
    <mergeCell ref="D12:H12"/>
    <mergeCell ref="D16:E16"/>
    <mergeCell ref="G7:H7"/>
    <mergeCell ref="D39:E39"/>
    <mergeCell ref="D10:E10"/>
    <mergeCell ref="G10:H10"/>
    <mergeCell ref="F29:H29"/>
    <mergeCell ref="F30:H30"/>
    <mergeCell ref="F31:H31"/>
    <mergeCell ref="F32:H32"/>
    <mergeCell ref="F33:H33"/>
    <mergeCell ref="C41:F41"/>
    <mergeCell ref="C37:H37"/>
  </mergeCells>
  <conditionalFormatting sqref="G14">
    <cfRule type="expression" dxfId="11" priority="16">
      <formula>IF($D$14="other",TRUE, FALSE)</formula>
    </cfRule>
  </conditionalFormatting>
  <conditionalFormatting sqref="E14:F14">
    <cfRule type="expression" dxfId="10" priority="15">
      <formula>IF($D$14="other",TRUE, FALSE)</formula>
    </cfRule>
  </conditionalFormatting>
  <conditionalFormatting sqref="D23">
    <cfRule type="expression" dxfId="9" priority="14">
      <formula>IF($D$22&gt;0,TRUE, FALSE)</formula>
    </cfRule>
  </conditionalFormatting>
  <conditionalFormatting sqref="D22">
    <cfRule type="expression" dxfId="8" priority="13">
      <formula>IF($D$23&gt;0,TRUE, flase)</formula>
    </cfRule>
  </conditionalFormatting>
  <conditionalFormatting sqref="C25:C26">
    <cfRule type="expression" dxfId="7" priority="17">
      <formula>IF($H$26&gt;0,TRUE, FALSE)</formula>
    </cfRule>
  </conditionalFormatting>
  <conditionalFormatting sqref="H25:H27">
    <cfRule type="cellIs" dxfId="6" priority="11" operator="greaterThan">
      <formula>0</formula>
    </cfRule>
  </conditionalFormatting>
  <conditionalFormatting sqref="G19">
    <cfRule type="expression" dxfId="5" priority="10">
      <formula>IF($D$18="Temporary", TRUE, FALSE)</formula>
    </cfRule>
  </conditionalFormatting>
  <conditionalFormatting sqref="H19">
    <cfRule type="expression" dxfId="4" priority="8">
      <formula>IF($D$18="Temporary",TRUE, FALSE)</formula>
    </cfRule>
  </conditionalFormatting>
  <conditionalFormatting sqref="G34">
    <cfRule type="cellIs" dxfId="3" priority="7" operator="equal">
      <formula>"insufficient funding"</formula>
    </cfRule>
  </conditionalFormatting>
  <conditionalFormatting sqref="E7:F7">
    <cfRule type="expression" dxfId="2" priority="5">
      <formula>IF($D$7="replacement",TRUE, FALSE)</formula>
    </cfRule>
  </conditionalFormatting>
  <conditionalFormatting sqref="G7:H7">
    <cfRule type="expression" dxfId="1" priority="3">
      <formula>IF($D$7="replacement",TRUE,FALSE)</formula>
    </cfRule>
  </conditionalFormatting>
  <conditionalFormatting sqref="H26">
    <cfRule type="cellIs" dxfId="0" priority="2" operator="greaterThan">
      <formula>0</formula>
    </cfRule>
  </conditionalFormatting>
  <dataValidations count="15">
    <dataValidation type="list" allowBlank="1" showInputMessage="1" showErrorMessage="1" sqref="D5">
      <formula1>INDIRECT($D$3)</formula1>
    </dataValidation>
    <dataValidation type="list" allowBlank="1" showInputMessage="1" showErrorMessage="1" sqref="D3:D4">
      <formula1>DIVISION</formula1>
    </dataValidation>
    <dataValidation type="list" allowBlank="1" showInputMessage="1" showErrorMessage="1" sqref="D7">
      <formula1>Position_Type</formula1>
    </dataValidation>
    <dataValidation type="list" allowBlank="1" showInputMessage="1" showErrorMessage="1" sqref="D14">
      <formula1>hours</formula1>
    </dataValidation>
    <dataValidation type="list" allowBlank="1" showInputMessage="1" showErrorMessage="1" sqref="D16">
      <formula1>Classification</formula1>
    </dataValidation>
    <dataValidation type="list" allowBlank="1" showInputMessage="1" showErrorMessage="1" sqref="D18:D19">
      <formula1>Status</formula1>
    </dataValidation>
    <dataValidation type="date" allowBlank="1" showInputMessage="1" showErrorMessage="1" prompt="Must be within next two years." sqref="H18">
      <formula1>TODAY()</formula1>
      <formula2>TODAY()+730</formula2>
    </dataValidation>
    <dataValidation type="date" operator="greaterThan" allowBlank="1" showInputMessage="1" showErrorMessage="1" sqref="H19">
      <formula1>H18+1</formula1>
    </dataValidation>
    <dataValidation type="list" allowBlank="1" showInputMessage="1" showErrorMessage="1" sqref="D29:D33">
      <formula1>funding</formula1>
    </dataValidation>
    <dataValidation type="textLength" operator="lessThanOrEqual" allowBlank="1" showInputMessage="1" showErrorMessage="1" error="Maximum text lenght 1000 characters." sqref="C37:F38 G37:G40 H37:H38 H40:H41">
      <formula1>1000</formula1>
    </dataValidation>
    <dataValidation type="list" allowBlank="1" showInputMessage="1" showErrorMessage="1" sqref="D64:F64">
      <formula1>Decision</formula1>
    </dataValidation>
    <dataValidation type="list" allowBlank="1" showInputMessage="1" showErrorMessage="1" sqref="D47">
      <formula1>YN</formula1>
    </dataValidation>
    <dataValidation type="list" allowBlank="1" showInputMessage="1" showErrorMessage="1" sqref="D81">
      <formula1>SAP</formula1>
    </dataValidation>
    <dataValidation type="list" allowBlank="1" showInputMessage="1" showErrorMessage="1" sqref="H79">
      <formula1>HRC</formula1>
    </dataValidation>
    <dataValidation type="decimal" allowBlank="1" showInputMessage="1" showErrorMessage="1" sqref="H81">
      <formula1>0</formula1>
      <formula2>1</formula2>
    </dataValidation>
  </dataValidations>
  <hyperlinks>
    <hyperlink ref="G41" r:id="rId1"/>
  </hyperlinks>
  <printOptions horizontalCentered="1"/>
  <pageMargins left="0.25" right="0.25" top="0.74" bottom="0.38" header="0.3" footer="0.2"/>
  <pageSetup orientation="portrait" r:id="rId2"/>
  <headerFooter>
    <oddHeader>&amp;L&amp;"Georgia,Regular"&amp;12&amp;K03-024BRYN MAWR COLLEGE
POSITION REQUEST</oddHeader>
    <oddFooter>&amp;C&amp;"Georgia,Regular"&amp;9&amp;K03-023Page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18"/>
  <sheetViews>
    <sheetView topLeftCell="D1" workbookViewId="0">
      <selection activeCell="I2" sqref="I2"/>
    </sheetView>
  </sheetViews>
  <sheetFormatPr defaultRowHeight="15" x14ac:dyDescent="0.25"/>
  <cols>
    <col min="2" max="2" width="39" bestFit="1" customWidth="1"/>
    <col min="3" max="3" width="45.7109375" bestFit="1" customWidth="1"/>
    <col min="4" max="5" width="28.140625" bestFit="1" customWidth="1"/>
    <col min="6" max="6" width="45.7109375" bestFit="1" customWidth="1"/>
  </cols>
  <sheetData>
    <row r="1" spans="1:15" x14ac:dyDescent="0.25">
      <c r="A1" t="s">
        <v>416</v>
      </c>
      <c r="B1" t="s">
        <v>417</v>
      </c>
      <c r="C1" t="s">
        <v>418</v>
      </c>
      <c r="D1" t="s">
        <v>420</v>
      </c>
      <c r="E1" t="s">
        <v>419</v>
      </c>
      <c r="F1" t="s">
        <v>422</v>
      </c>
      <c r="G1" s="2" t="s">
        <v>638</v>
      </c>
      <c r="H1" t="s">
        <v>643</v>
      </c>
      <c r="I1" t="s">
        <v>646</v>
      </c>
      <c r="J1" t="s">
        <v>654</v>
      </c>
      <c r="K1" t="s">
        <v>669</v>
      </c>
      <c r="L1" t="s">
        <v>689</v>
      </c>
      <c r="M1" t="s">
        <v>703</v>
      </c>
      <c r="N1" t="s">
        <v>699</v>
      </c>
      <c r="O1" t="s">
        <v>714</v>
      </c>
    </row>
    <row r="2" spans="1:15" x14ac:dyDescent="0.25">
      <c r="A2" t="s">
        <v>0</v>
      </c>
      <c r="B2" t="s">
        <v>1</v>
      </c>
      <c r="C2" t="str">
        <f>CONCATENATE(A2," - ",B2)</f>
        <v>00000 - Balance Sheet/Dept.Default</v>
      </c>
      <c r="D2" t="s">
        <v>422</v>
      </c>
      <c r="E2" t="s">
        <v>629</v>
      </c>
      <c r="F2" t="s">
        <v>421</v>
      </c>
      <c r="G2" t="s">
        <v>639</v>
      </c>
      <c r="H2">
        <v>35</v>
      </c>
      <c r="I2" t="s">
        <v>650</v>
      </c>
      <c r="J2" t="s">
        <v>655</v>
      </c>
      <c r="K2" t="s">
        <v>670</v>
      </c>
      <c r="L2" t="s">
        <v>691</v>
      </c>
      <c r="M2" t="s">
        <v>704</v>
      </c>
      <c r="N2" t="s">
        <v>707</v>
      </c>
      <c r="O2" t="s">
        <v>701</v>
      </c>
    </row>
    <row r="3" spans="1:15" x14ac:dyDescent="0.25">
      <c r="A3" t="s">
        <v>2</v>
      </c>
      <c r="B3" t="s">
        <v>3</v>
      </c>
      <c r="C3" t="str">
        <f t="shared" ref="C3:C67" si="0">CONCATENATE(A3," - ",B3)</f>
        <v>00001 - Anthropology</v>
      </c>
      <c r="D3" t="s">
        <v>415</v>
      </c>
      <c r="E3" t="s">
        <v>630</v>
      </c>
      <c r="F3" t="s">
        <v>627</v>
      </c>
      <c r="G3" t="s">
        <v>640</v>
      </c>
      <c r="H3">
        <v>40</v>
      </c>
      <c r="I3" t="s">
        <v>647</v>
      </c>
      <c r="J3" t="s">
        <v>656</v>
      </c>
      <c r="K3" t="s">
        <v>671</v>
      </c>
      <c r="L3" t="s">
        <v>692</v>
      </c>
      <c r="M3" t="s">
        <v>705</v>
      </c>
      <c r="N3" t="s">
        <v>708</v>
      </c>
      <c r="O3" t="s">
        <v>656</v>
      </c>
    </row>
    <row r="4" spans="1:15" x14ac:dyDescent="0.25">
      <c r="A4" t="s">
        <v>4</v>
      </c>
      <c r="B4" t="s">
        <v>5</v>
      </c>
      <c r="C4" t="str">
        <f t="shared" si="0"/>
        <v>00002 - General Studies</v>
      </c>
      <c r="D4" t="s">
        <v>415</v>
      </c>
      <c r="E4" t="s">
        <v>631</v>
      </c>
      <c r="F4" t="s">
        <v>615</v>
      </c>
      <c r="G4" t="s">
        <v>716</v>
      </c>
      <c r="H4" t="s">
        <v>644</v>
      </c>
      <c r="I4" t="s">
        <v>648</v>
      </c>
      <c r="K4" t="s">
        <v>702</v>
      </c>
      <c r="L4" t="s">
        <v>693</v>
      </c>
      <c r="N4" t="s">
        <v>709</v>
      </c>
      <c r="O4" t="s">
        <v>715</v>
      </c>
    </row>
    <row r="5" spans="1:15" x14ac:dyDescent="0.25">
      <c r="A5" t="s">
        <v>6</v>
      </c>
      <c r="B5" t="s">
        <v>7</v>
      </c>
      <c r="C5" t="str">
        <f t="shared" si="0"/>
        <v>00003 - Biology</v>
      </c>
      <c r="D5" t="s">
        <v>415</v>
      </c>
      <c r="E5" t="s">
        <v>632</v>
      </c>
      <c r="F5" s="1" t="s">
        <v>629</v>
      </c>
      <c r="I5" t="s">
        <v>649</v>
      </c>
      <c r="K5" t="s">
        <v>672</v>
      </c>
      <c r="N5" t="s">
        <v>710</v>
      </c>
    </row>
    <row r="6" spans="1:15" x14ac:dyDescent="0.25">
      <c r="A6" t="s">
        <v>8</v>
      </c>
      <c r="B6" t="s">
        <v>9</v>
      </c>
      <c r="C6" t="str">
        <f t="shared" si="0"/>
        <v>00004 - Chemistry</v>
      </c>
      <c r="D6" t="s">
        <v>415</v>
      </c>
      <c r="E6" t="s">
        <v>633</v>
      </c>
      <c r="F6" t="s">
        <v>552</v>
      </c>
      <c r="I6" t="s">
        <v>719</v>
      </c>
      <c r="K6" t="s">
        <v>673</v>
      </c>
      <c r="N6" t="s">
        <v>711</v>
      </c>
    </row>
    <row r="7" spans="1:15" x14ac:dyDescent="0.25">
      <c r="A7" t="s">
        <v>10</v>
      </c>
      <c r="B7" t="s">
        <v>11</v>
      </c>
      <c r="C7" t="str">
        <f t="shared" si="0"/>
        <v>00005 - Classical Archaeology</v>
      </c>
      <c r="D7" t="s">
        <v>415</v>
      </c>
      <c r="E7" t="s">
        <v>634</v>
      </c>
      <c r="F7" s="1" t="s">
        <v>630</v>
      </c>
      <c r="K7" t="s">
        <v>674</v>
      </c>
      <c r="N7" t="s">
        <v>712</v>
      </c>
    </row>
    <row r="8" spans="1:15" x14ac:dyDescent="0.25">
      <c r="A8" t="s">
        <v>12</v>
      </c>
      <c r="B8" t="s">
        <v>13</v>
      </c>
      <c r="C8" t="str">
        <f t="shared" si="0"/>
        <v>00006 - Economics</v>
      </c>
      <c r="D8" t="s">
        <v>415</v>
      </c>
      <c r="E8" t="s">
        <v>635</v>
      </c>
      <c r="F8" t="s">
        <v>511</v>
      </c>
      <c r="N8" t="s">
        <v>713</v>
      </c>
    </row>
    <row r="9" spans="1:15" x14ac:dyDescent="0.25">
      <c r="A9" t="s">
        <v>14</v>
      </c>
      <c r="B9" t="s">
        <v>15</v>
      </c>
      <c r="C9" t="str">
        <f t="shared" si="0"/>
        <v>00008 - English</v>
      </c>
      <c r="D9" t="s">
        <v>415</v>
      </c>
      <c r="E9" t="s">
        <v>636</v>
      </c>
      <c r="F9" t="s">
        <v>514</v>
      </c>
    </row>
    <row r="10" spans="1:15" x14ac:dyDescent="0.25">
      <c r="A10" t="s">
        <v>16</v>
      </c>
      <c r="B10" t="s">
        <v>17</v>
      </c>
      <c r="C10" t="str">
        <f t="shared" si="0"/>
        <v>00009 - French</v>
      </c>
      <c r="D10" t="s">
        <v>415</v>
      </c>
      <c r="E10" t="s">
        <v>275</v>
      </c>
      <c r="F10" t="s">
        <v>541</v>
      </c>
    </row>
    <row r="11" spans="1:15" x14ac:dyDescent="0.25">
      <c r="A11" t="s">
        <v>18</v>
      </c>
      <c r="B11" t="s">
        <v>19</v>
      </c>
      <c r="C11" t="str">
        <f t="shared" si="0"/>
        <v>00010 - Geology</v>
      </c>
      <c r="D11" t="s">
        <v>415</v>
      </c>
      <c r="E11" t="s">
        <v>415</v>
      </c>
      <c r="F11" t="s">
        <v>549</v>
      </c>
    </row>
    <row r="12" spans="1:15" x14ac:dyDescent="0.25">
      <c r="A12" t="s">
        <v>20</v>
      </c>
      <c r="B12" t="s">
        <v>21</v>
      </c>
      <c r="C12" t="str">
        <f t="shared" si="0"/>
        <v>00011 - German</v>
      </c>
      <c r="D12" t="s">
        <v>415</v>
      </c>
      <c r="F12" t="s">
        <v>560</v>
      </c>
    </row>
    <row r="13" spans="1:15" x14ac:dyDescent="0.25">
      <c r="A13" t="s">
        <v>22</v>
      </c>
      <c r="B13" t="s">
        <v>23</v>
      </c>
      <c r="C13" t="str">
        <f t="shared" si="0"/>
        <v>00013 - History</v>
      </c>
      <c r="D13" t="s">
        <v>415</v>
      </c>
      <c r="F13" t="s">
        <v>562</v>
      </c>
    </row>
    <row r="14" spans="1:15" x14ac:dyDescent="0.25">
      <c r="A14" t="s">
        <v>24</v>
      </c>
      <c r="B14" t="s">
        <v>25</v>
      </c>
      <c r="C14" t="str">
        <f t="shared" si="0"/>
        <v>00014 - Classics</v>
      </c>
      <c r="D14" t="s">
        <v>415</v>
      </c>
      <c r="F14" t="s">
        <v>563</v>
      </c>
    </row>
    <row r="15" spans="1:15" x14ac:dyDescent="0.25">
      <c r="A15" t="s">
        <v>26</v>
      </c>
      <c r="B15" t="s">
        <v>27</v>
      </c>
      <c r="C15" t="str">
        <f t="shared" si="0"/>
        <v>00015 - History of Art</v>
      </c>
      <c r="D15" t="s">
        <v>415</v>
      </c>
      <c r="F15" t="s">
        <v>564</v>
      </c>
    </row>
    <row r="16" spans="1:15" x14ac:dyDescent="0.25">
      <c r="A16" t="s">
        <v>28</v>
      </c>
      <c r="B16" t="s">
        <v>29</v>
      </c>
      <c r="C16" t="str">
        <f t="shared" si="0"/>
        <v>00016 - Film Studies</v>
      </c>
      <c r="D16" t="s">
        <v>415</v>
      </c>
      <c r="F16" t="s">
        <v>566</v>
      </c>
    </row>
    <row r="17" spans="1:6" x14ac:dyDescent="0.25">
      <c r="A17" t="s">
        <v>30</v>
      </c>
      <c r="B17" t="s">
        <v>31</v>
      </c>
      <c r="C17" t="str">
        <f t="shared" si="0"/>
        <v>00017 - Italian</v>
      </c>
      <c r="D17" t="s">
        <v>415</v>
      </c>
      <c r="F17" t="s">
        <v>567</v>
      </c>
    </row>
    <row r="18" spans="1:6" x14ac:dyDescent="0.25">
      <c r="A18" t="s">
        <v>32</v>
      </c>
      <c r="B18" t="s">
        <v>33</v>
      </c>
      <c r="C18" t="str">
        <f t="shared" si="0"/>
        <v>00019 - Mathematics</v>
      </c>
      <c r="D18" t="s">
        <v>415</v>
      </c>
      <c r="F18" t="s">
        <v>569</v>
      </c>
    </row>
    <row r="19" spans="1:6" x14ac:dyDescent="0.25">
      <c r="A19" t="s">
        <v>34</v>
      </c>
      <c r="B19" t="s">
        <v>35</v>
      </c>
      <c r="C19" t="str">
        <f t="shared" si="0"/>
        <v>00020 - Computer Sciences</v>
      </c>
      <c r="D19" t="s">
        <v>415</v>
      </c>
      <c r="F19" t="s">
        <v>570</v>
      </c>
    </row>
    <row r="20" spans="1:6" x14ac:dyDescent="0.25">
      <c r="A20" t="s">
        <v>36</v>
      </c>
      <c r="B20" t="s">
        <v>37</v>
      </c>
      <c r="C20" t="str">
        <f t="shared" si="0"/>
        <v>00022 - Philosophy</v>
      </c>
      <c r="D20" t="s">
        <v>415</v>
      </c>
      <c r="F20" t="s">
        <v>571</v>
      </c>
    </row>
    <row r="21" spans="1:6" x14ac:dyDescent="0.25">
      <c r="A21" t="s">
        <v>38</v>
      </c>
      <c r="B21" t="s">
        <v>39</v>
      </c>
      <c r="C21" t="str">
        <f t="shared" si="0"/>
        <v>00023 - Physics</v>
      </c>
      <c r="D21" t="s">
        <v>415</v>
      </c>
      <c r="F21" t="s">
        <v>572</v>
      </c>
    </row>
    <row r="22" spans="1:6" x14ac:dyDescent="0.25">
      <c r="A22" t="s">
        <v>40</v>
      </c>
      <c r="B22" t="s">
        <v>41</v>
      </c>
      <c r="C22" t="str">
        <f t="shared" si="0"/>
        <v>00024 - Political Science</v>
      </c>
      <c r="D22" t="s">
        <v>415</v>
      </c>
      <c r="F22" t="s">
        <v>574</v>
      </c>
    </row>
    <row r="23" spans="1:6" x14ac:dyDescent="0.25">
      <c r="A23" t="s">
        <v>42</v>
      </c>
      <c r="B23" t="s">
        <v>43</v>
      </c>
      <c r="C23" t="str">
        <f t="shared" si="0"/>
        <v>00025 - Psychology</v>
      </c>
      <c r="D23" t="s">
        <v>415</v>
      </c>
      <c r="F23" t="s">
        <v>575</v>
      </c>
    </row>
    <row r="24" spans="1:6" x14ac:dyDescent="0.25">
      <c r="A24" t="s">
        <v>44</v>
      </c>
      <c r="B24" t="s">
        <v>45</v>
      </c>
      <c r="C24" t="str">
        <f t="shared" si="0"/>
        <v>00026 - Russian</v>
      </c>
      <c r="D24" t="s">
        <v>415</v>
      </c>
      <c r="F24" t="s">
        <v>576</v>
      </c>
    </row>
    <row r="25" spans="1:6" x14ac:dyDescent="0.25">
      <c r="A25" t="s">
        <v>46</v>
      </c>
      <c r="B25" t="s">
        <v>47</v>
      </c>
      <c r="C25" t="str">
        <f t="shared" si="0"/>
        <v>00027 - Sociology</v>
      </c>
      <c r="D25" t="s">
        <v>415</v>
      </c>
      <c r="F25" t="s">
        <v>578</v>
      </c>
    </row>
    <row r="26" spans="1:6" x14ac:dyDescent="0.25">
      <c r="A26" t="s">
        <v>48</v>
      </c>
      <c r="B26" t="s">
        <v>49</v>
      </c>
      <c r="C26" t="str">
        <f t="shared" si="0"/>
        <v>00028 - Spanish</v>
      </c>
      <c r="D26" t="s">
        <v>415</v>
      </c>
      <c r="F26" t="s">
        <v>579</v>
      </c>
    </row>
    <row r="27" spans="1:6" x14ac:dyDescent="0.25">
      <c r="A27" t="s">
        <v>50</v>
      </c>
      <c r="B27" t="s">
        <v>51</v>
      </c>
      <c r="C27" t="str">
        <f t="shared" si="0"/>
        <v>00029 - Aquatics</v>
      </c>
      <c r="D27" t="s">
        <v>415</v>
      </c>
      <c r="F27" t="s">
        <v>580</v>
      </c>
    </row>
    <row r="28" spans="1:6" x14ac:dyDescent="0.25">
      <c r="A28" t="s">
        <v>52</v>
      </c>
      <c r="B28" t="s">
        <v>53</v>
      </c>
      <c r="C28" t="str">
        <f t="shared" si="0"/>
        <v>00030 - Fitness Center</v>
      </c>
      <c r="D28" t="s">
        <v>415</v>
      </c>
      <c r="F28" t="s">
        <v>581</v>
      </c>
    </row>
    <row r="29" spans="1:6" x14ac:dyDescent="0.25">
      <c r="A29" t="s">
        <v>54</v>
      </c>
      <c r="B29" t="s">
        <v>55</v>
      </c>
      <c r="C29" t="str">
        <f t="shared" si="0"/>
        <v>00031 - Athletics &amp; P.E.</v>
      </c>
      <c r="D29" t="s">
        <v>415</v>
      </c>
      <c r="F29" t="s">
        <v>582</v>
      </c>
    </row>
    <row r="30" spans="1:6" x14ac:dyDescent="0.25">
      <c r="A30" t="s">
        <v>56</v>
      </c>
      <c r="B30" t="s">
        <v>57</v>
      </c>
      <c r="C30" t="str">
        <f t="shared" si="0"/>
        <v>00032 - Social Work Administration</v>
      </c>
      <c r="D30" t="s">
        <v>415</v>
      </c>
      <c r="F30" t="s">
        <v>583</v>
      </c>
    </row>
    <row r="31" spans="1:6" x14ac:dyDescent="0.25">
      <c r="A31" t="s">
        <v>58</v>
      </c>
      <c r="B31" t="s">
        <v>59</v>
      </c>
      <c r="C31" t="str">
        <f t="shared" si="0"/>
        <v>00033 - Peace Concentration</v>
      </c>
      <c r="D31" t="s">
        <v>415</v>
      </c>
      <c r="F31" t="s">
        <v>586</v>
      </c>
    </row>
    <row r="32" spans="1:6" x14ac:dyDescent="0.25">
      <c r="A32" t="s">
        <v>60</v>
      </c>
      <c r="B32" t="s">
        <v>61</v>
      </c>
      <c r="C32" t="str">
        <f t="shared" si="0"/>
        <v>00035 - Museum Studies</v>
      </c>
      <c r="D32" t="s">
        <v>415</v>
      </c>
      <c r="F32" t="s">
        <v>587</v>
      </c>
    </row>
    <row r="33" spans="1:6" x14ac:dyDescent="0.25">
      <c r="A33" t="s">
        <v>62</v>
      </c>
      <c r="B33" t="s">
        <v>63</v>
      </c>
      <c r="C33" t="str">
        <f t="shared" si="0"/>
        <v>00036 - Arabic</v>
      </c>
      <c r="D33" t="s">
        <v>415</v>
      </c>
      <c r="F33" t="s">
        <v>588</v>
      </c>
    </row>
    <row r="34" spans="1:6" x14ac:dyDescent="0.25">
      <c r="A34" t="s">
        <v>64</v>
      </c>
      <c r="B34" t="s">
        <v>65</v>
      </c>
      <c r="C34" t="str">
        <f t="shared" si="0"/>
        <v>00037 - Cities, Growth &amp; Structure of</v>
      </c>
      <c r="D34" t="s">
        <v>415</v>
      </c>
      <c r="F34" t="s">
        <v>589</v>
      </c>
    </row>
    <row r="35" spans="1:6" x14ac:dyDescent="0.25">
      <c r="A35" t="s">
        <v>66</v>
      </c>
      <c r="B35" t="s">
        <v>67</v>
      </c>
      <c r="C35" t="str">
        <f t="shared" si="0"/>
        <v>00038 - Hebrew and Judaic Studies</v>
      </c>
      <c r="D35" t="s">
        <v>415</v>
      </c>
      <c r="F35" t="s">
        <v>590</v>
      </c>
    </row>
    <row r="36" spans="1:6" x14ac:dyDescent="0.25">
      <c r="A36" t="s">
        <v>68</v>
      </c>
      <c r="B36" t="s">
        <v>69</v>
      </c>
      <c r="C36" t="str">
        <f t="shared" si="0"/>
        <v>00039 - Middle Eastern Studies</v>
      </c>
      <c r="D36" t="s">
        <v>415</v>
      </c>
      <c r="F36" t="s">
        <v>591</v>
      </c>
    </row>
    <row r="37" spans="1:6" x14ac:dyDescent="0.25">
      <c r="A37" t="s">
        <v>70</v>
      </c>
      <c r="B37" t="s">
        <v>71</v>
      </c>
      <c r="C37" t="str">
        <f t="shared" si="0"/>
        <v>00041 - Theater</v>
      </c>
      <c r="D37" t="s">
        <v>415</v>
      </c>
      <c r="F37" t="s">
        <v>592</v>
      </c>
    </row>
    <row r="38" spans="1:6" x14ac:dyDescent="0.25">
      <c r="A38" t="s">
        <v>72</v>
      </c>
      <c r="B38" t="s">
        <v>73</v>
      </c>
      <c r="C38" t="str">
        <f t="shared" si="0"/>
        <v>00042 - Creative Writing</v>
      </c>
      <c r="D38" t="s">
        <v>415</v>
      </c>
      <c r="F38" t="s">
        <v>593</v>
      </c>
    </row>
    <row r="39" spans="1:6" x14ac:dyDescent="0.25">
      <c r="A39" t="s">
        <v>74</v>
      </c>
      <c r="B39" t="s">
        <v>75</v>
      </c>
      <c r="C39" t="str">
        <f t="shared" si="0"/>
        <v>00043 - Music Bi-Co</v>
      </c>
      <c r="D39" t="s">
        <v>415</v>
      </c>
      <c r="F39" t="s">
        <v>594</v>
      </c>
    </row>
    <row r="40" spans="1:6" x14ac:dyDescent="0.25">
      <c r="A40" t="s">
        <v>76</v>
      </c>
      <c r="B40" t="s">
        <v>77</v>
      </c>
      <c r="C40" t="str">
        <f t="shared" si="0"/>
        <v>00044 - Dance</v>
      </c>
      <c r="D40" t="s">
        <v>415</v>
      </c>
      <c r="F40" t="s">
        <v>595</v>
      </c>
    </row>
    <row r="41" spans="1:6" x14ac:dyDescent="0.25">
      <c r="A41" t="s">
        <v>78</v>
      </c>
      <c r="B41" t="s">
        <v>79</v>
      </c>
      <c r="C41" t="str">
        <f t="shared" si="0"/>
        <v>00045 - Performing Arts Series</v>
      </c>
      <c r="D41" t="s">
        <v>415</v>
      </c>
      <c r="F41" t="s">
        <v>596</v>
      </c>
    </row>
    <row r="42" spans="1:6" x14ac:dyDescent="0.25">
      <c r="A42" t="s">
        <v>80</v>
      </c>
      <c r="B42" t="s">
        <v>81</v>
      </c>
      <c r="C42" t="str">
        <f t="shared" si="0"/>
        <v>00047 - Mellon Post Doc in Humanities</v>
      </c>
      <c r="D42" t="s">
        <v>415</v>
      </c>
      <c r="F42" t="s">
        <v>597</v>
      </c>
    </row>
    <row r="43" spans="1:6" x14ac:dyDescent="0.25">
      <c r="C43" t="s">
        <v>463</v>
      </c>
      <c r="D43" t="s">
        <v>415</v>
      </c>
      <c r="F43" t="s">
        <v>598</v>
      </c>
    </row>
    <row r="44" spans="1:6" x14ac:dyDescent="0.25">
      <c r="A44" t="s">
        <v>82</v>
      </c>
      <c r="B44" t="s">
        <v>83</v>
      </c>
      <c r="C44" t="str">
        <f t="shared" si="0"/>
        <v>00052 - Continuing Education</v>
      </c>
      <c r="D44" t="s">
        <v>414</v>
      </c>
      <c r="F44" t="s">
        <v>599</v>
      </c>
    </row>
    <row r="45" spans="1:6" x14ac:dyDescent="0.25">
      <c r="A45" t="s">
        <v>84</v>
      </c>
      <c r="B45" t="s">
        <v>85</v>
      </c>
      <c r="C45" t="str">
        <f t="shared" si="0"/>
        <v>00053 - Health Professions</v>
      </c>
      <c r="D45" t="s">
        <v>415</v>
      </c>
      <c r="F45" t="s">
        <v>600</v>
      </c>
    </row>
    <row r="46" spans="1:6" x14ac:dyDescent="0.25">
      <c r="A46" t="s">
        <v>86</v>
      </c>
      <c r="B46" t="s">
        <v>87</v>
      </c>
      <c r="C46" t="str">
        <f t="shared" si="0"/>
        <v>00054 - McBride Scholars</v>
      </c>
      <c r="D46" t="s">
        <v>414</v>
      </c>
      <c r="F46" t="s">
        <v>601</v>
      </c>
    </row>
    <row r="47" spans="1:6" x14ac:dyDescent="0.25">
      <c r="A47" t="s">
        <v>88</v>
      </c>
      <c r="B47" t="s">
        <v>89</v>
      </c>
      <c r="C47" t="str">
        <f t="shared" si="0"/>
        <v>00055 - Pre-Freshmn Summer Program</v>
      </c>
      <c r="D47" t="s">
        <v>414</v>
      </c>
      <c r="F47" t="s">
        <v>602</v>
      </c>
    </row>
    <row r="48" spans="1:6" x14ac:dyDescent="0.25">
      <c r="A48" t="s">
        <v>90</v>
      </c>
      <c r="B48" t="s">
        <v>91</v>
      </c>
      <c r="C48" t="str">
        <f t="shared" si="0"/>
        <v>00058 - Africana Studies</v>
      </c>
      <c r="D48" t="s">
        <v>415</v>
      </c>
      <c r="F48" t="s">
        <v>603</v>
      </c>
    </row>
    <row r="49" spans="1:6" x14ac:dyDescent="0.25">
      <c r="A49" t="s">
        <v>92</v>
      </c>
      <c r="B49" t="s">
        <v>93</v>
      </c>
      <c r="C49" t="str">
        <f t="shared" si="0"/>
        <v>00059 - International Studies</v>
      </c>
      <c r="D49" t="s">
        <v>415</v>
      </c>
      <c r="F49" t="s">
        <v>604</v>
      </c>
    </row>
    <row r="50" spans="1:6" x14ac:dyDescent="0.25">
      <c r="A50" t="s">
        <v>94</v>
      </c>
      <c r="B50" t="s">
        <v>95</v>
      </c>
      <c r="C50" t="str">
        <f t="shared" si="0"/>
        <v>00060 - Social Work Ctr for Child &amp; Fam Wellbeing</v>
      </c>
      <c r="D50" t="s">
        <v>415</v>
      </c>
      <c r="F50" t="s">
        <v>606</v>
      </c>
    </row>
    <row r="51" spans="1:6" x14ac:dyDescent="0.25">
      <c r="A51" t="s">
        <v>96</v>
      </c>
      <c r="B51" t="s">
        <v>97</v>
      </c>
      <c r="C51" t="str">
        <f t="shared" si="0"/>
        <v>00062 - Center, Katherine Houghton Hepburn</v>
      </c>
      <c r="D51" t="s">
        <v>275</v>
      </c>
      <c r="F51" t="s">
        <v>607</v>
      </c>
    </row>
    <row r="52" spans="1:6" x14ac:dyDescent="0.25">
      <c r="A52" t="s">
        <v>98</v>
      </c>
      <c r="B52" t="s">
        <v>99</v>
      </c>
      <c r="C52" t="str">
        <f t="shared" si="0"/>
        <v>00064 - Gender and Sexuality</v>
      </c>
      <c r="D52" t="s">
        <v>415</v>
      </c>
      <c r="F52" t="s">
        <v>608</v>
      </c>
    </row>
    <row r="53" spans="1:6" x14ac:dyDescent="0.25">
      <c r="A53" t="s">
        <v>100</v>
      </c>
      <c r="B53" t="s">
        <v>101</v>
      </c>
      <c r="C53" t="str">
        <f t="shared" si="0"/>
        <v>00065 - Social Work Professional Development</v>
      </c>
      <c r="D53" t="s">
        <v>415</v>
      </c>
      <c r="F53" t="s">
        <v>609</v>
      </c>
    </row>
    <row r="54" spans="1:6" x14ac:dyDescent="0.25">
      <c r="A54" t="s">
        <v>102</v>
      </c>
      <c r="B54" t="s">
        <v>103</v>
      </c>
      <c r="C54" t="str">
        <f t="shared" si="0"/>
        <v>00066 - Center for Social Sciences</v>
      </c>
      <c r="D54" t="s">
        <v>415</v>
      </c>
      <c r="F54" t="s">
        <v>610</v>
      </c>
    </row>
    <row r="55" spans="1:6" x14ac:dyDescent="0.25">
      <c r="A55" t="s">
        <v>104</v>
      </c>
      <c r="B55" t="s">
        <v>105</v>
      </c>
      <c r="C55" t="str">
        <f t="shared" si="0"/>
        <v>00067 - Center for Intern'al Studies</v>
      </c>
      <c r="D55" t="s">
        <v>415</v>
      </c>
      <c r="F55" t="s">
        <v>614</v>
      </c>
    </row>
    <row r="56" spans="1:6" x14ac:dyDescent="0.25">
      <c r="A56" t="s">
        <v>106</v>
      </c>
      <c r="B56" t="s">
        <v>107</v>
      </c>
      <c r="C56" t="str">
        <f t="shared" si="0"/>
        <v>00068 - Center for Science in Society</v>
      </c>
      <c r="D56" t="s">
        <v>415</v>
      </c>
      <c r="F56" s="1" t="s">
        <v>631</v>
      </c>
    </row>
    <row r="57" spans="1:6" x14ac:dyDescent="0.25">
      <c r="A57" t="s">
        <v>108</v>
      </c>
      <c r="B57" t="s">
        <v>109</v>
      </c>
      <c r="C57" t="str">
        <f t="shared" si="0"/>
        <v>00069 - Center for Visual Culture</v>
      </c>
      <c r="D57" t="s">
        <v>415</v>
      </c>
      <c r="F57" t="s">
        <v>553</v>
      </c>
    </row>
    <row r="58" spans="1:6" x14ac:dyDescent="0.25">
      <c r="A58" t="s">
        <v>110</v>
      </c>
      <c r="B58" t="s">
        <v>111</v>
      </c>
      <c r="C58" t="str">
        <f t="shared" si="0"/>
        <v>00070 - East Asian Studies</v>
      </c>
      <c r="D58" t="s">
        <v>415</v>
      </c>
      <c r="F58" s="1" t="s">
        <v>632</v>
      </c>
    </row>
    <row r="59" spans="1:6" x14ac:dyDescent="0.25">
      <c r="A59" t="s">
        <v>112</v>
      </c>
      <c r="B59" t="s">
        <v>113</v>
      </c>
      <c r="C59" t="str">
        <f t="shared" si="0"/>
        <v>00071 - Asch Center</v>
      </c>
      <c r="D59" t="s">
        <v>415</v>
      </c>
      <c r="F59" t="s">
        <v>551</v>
      </c>
    </row>
    <row r="60" spans="1:6" x14ac:dyDescent="0.25">
      <c r="A60" t="s">
        <v>114</v>
      </c>
      <c r="B60" t="s">
        <v>115</v>
      </c>
      <c r="C60" t="str">
        <f t="shared" si="0"/>
        <v>00072 - UG Summer Science Research Program</v>
      </c>
      <c r="D60" t="s">
        <v>415</v>
      </c>
      <c r="F60" s="1" t="s">
        <v>633</v>
      </c>
    </row>
    <row r="61" spans="1:6" x14ac:dyDescent="0.25">
      <c r="A61" t="s">
        <v>116</v>
      </c>
      <c r="B61" t="s">
        <v>117</v>
      </c>
      <c r="C61" t="str">
        <f t="shared" si="0"/>
        <v>00073 - Education Program</v>
      </c>
      <c r="D61" t="s">
        <v>415</v>
      </c>
      <c r="F61" t="s">
        <v>520</v>
      </c>
    </row>
    <row r="62" spans="1:6" x14ac:dyDescent="0.25">
      <c r="A62" t="s">
        <v>118</v>
      </c>
      <c r="B62" t="s">
        <v>119</v>
      </c>
      <c r="C62" t="str">
        <f t="shared" si="0"/>
        <v>00076 - Comparative Lit</v>
      </c>
      <c r="D62" t="s">
        <v>415</v>
      </c>
      <c r="F62" t="s">
        <v>524</v>
      </c>
    </row>
    <row r="63" spans="1:6" x14ac:dyDescent="0.25">
      <c r="A63" t="s">
        <v>120</v>
      </c>
      <c r="B63" t="s">
        <v>121</v>
      </c>
      <c r="C63" t="str">
        <f t="shared" si="0"/>
        <v>00077 - Quantitative Center</v>
      </c>
      <c r="D63" t="s">
        <v>415</v>
      </c>
      <c r="F63" t="s">
        <v>525</v>
      </c>
    </row>
    <row r="64" spans="1:6" x14ac:dyDescent="0.25">
      <c r="A64" t="s">
        <v>122</v>
      </c>
      <c r="B64" t="s">
        <v>123</v>
      </c>
      <c r="C64" t="str">
        <f t="shared" si="0"/>
        <v>00078 - Emily Balch Seminars (ESEM)</v>
      </c>
      <c r="D64" t="s">
        <v>415</v>
      </c>
      <c r="F64" t="s">
        <v>527</v>
      </c>
    </row>
    <row r="65" spans="1:6" x14ac:dyDescent="0.25">
      <c r="A65" t="s">
        <v>124</v>
      </c>
      <c r="B65" t="s">
        <v>125</v>
      </c>
      <c r="C65" t="str">
        <f t="shared" si="0"/>
        <v>00079 - Writing Center</v>
      </c>
      <c r="D65" t="s">
        <v>415</v>
      </c>
      <c r="F65" t="s">
        <v>531</v>
      </c>
    </row>
    <row r="66" spans="1:6" x14ac:dyDescent="0.25">
      <c r="A66" t="s">
        <v>126</v>
      </c>
      <c r="B66" t="s">
        <v>127</v>
      </c>
      <c r="C66" t="str">
        <f t="shared" si="0"/>
        <v>00080 - LALIPC</v>
      </c>
      <c r="D66" t="s">
        <v>415</v>
      </c>
      <c r="F66" t="s">
        <v>543</v>
      </c>
    </row>
    <row r="67" spans="1:6" x14ac:dyDescent="0.25">
      <c r="A67" t="s">
        <v>128</v>
      </c>
      <c r="B67" t="s">
        <v>129</v>
      </c>
      <c r="C67" t="str">
        <f t="shared" si="0"/>
        <v>00081 - Graduate Grp in Arch, Classics, HART</v>
      </c>
      <c r="D67" t="s">
        <v>415</v>
      </c>
      <c r="F67" s="1" t="s">
        <v>634</v>
      </c>
    </row>
    <row r="68" spans="1:6" x14ac:dyDescent="0.25">
      <c r="A68" t="s">
        <v>130</v>
      </c>
      <c r="B68" t="s">
        <v>131</v>
      </c>
      <c r="C68" t="str">
        <f t="shared" ref="C68:C131" si="1">CONCATENATE(A68," - ",B68)</f>
        <v>00082 - 360 Program</v>
      </c>
      <c r="D68" t="s">
        <v>415</v>
      </c>
      <c r="F68" t="s">
        <v>489</v>
      </c>
    </row>
    <row r="69" spans="1:6" x14ac:dyDescent="0.25">
      <c r="A69" t="s">
        <v>132</v>
      </c>
      <c r="B69" t="s">
        <v>133</v>
      </c>
      <c r="C69" t="str">
        <f t="shared" si="1"/>
        <v>00083 - Avignon Summer Program</v>
      </c>
      <c r="D69" t="s">
        <v>415</v>
      </c>
      <c r="F69" t="s">
        <v>554</v>
      </c>
    </row>
    <row r="70" spans="1:6" x14ac:dyDescent="0.25">
      <c r="A70" t="s">
        <v>134</v>
      </c>
      <c r="B70" t="s">
        <v>135</v>
      </c>
      <c r="C70" t="str">
        <f t="shared" si="1"/>
        <v>00084 - Russian Language Institute</v>
      </c>
      <c r="D70" t="s">
        <v>415</v>
      </c>
      <c r="F70" t="s">
        <v>556</v>
      </c>
    </row>
    <row r="71" spans="1:6" x14ac:dyDescent="0.25">
      <c r="A71" t="s">
        <v>136</v>
      </c>
      <c r="B71" t="s">
        <v>137</v>
      </c>
      <c r="C71" t="str">
        <f t="shared" si="1"/>
        <v>00092 - Social Work Academic Salaries</v>
      </c>
      <c r="D71" t="s">
        <v>415</v>
      </c>
      <c r="F71" t="s">
        <v>565</v>
      </c>
    </row>
    <row r="72" spans="1:6" x14ac:dyDescent="0.25">
      <c r="A72" t="s">
        <v>138</v>
      </c>
      <c r="B72" t="s">
        <v>139</v>
      </c>
      <c r="C72" t="str">
        <f t="shared" si="1"/>
        <v>00093 - Provost Academic Innovation</v>
      </c>
      <c r="D72" t="s">
        <v>415</v>
      </c>
      <c r="F72" t="s">
        <v>585</v>
      </c>
    </row>
    <row r="73" spans="1:6" x14ac:dyDescent="0.25">
      <c r="A73" t="s">
        <v>140</v>
      </c>
      <c r="B73" t="s">
        <v>141</v>
      </c>
      <c r="C73" t="str">
        <f t="shared" si="1"/>
        <v>00095 - Provost Academic Enhancement</v>
      </c>
      <c r="D73" t="s">
        <v>415</v>
      </c>
      <c r="F73" s="1" t="s">
        <v>635</v>
      </c>
    </row>
    <row r="74" spans="1:6" x14ac:dyDescent="0.25">
      <c r="A74" t="s">
        <v>142</v>
      </c>
      <c r="B74" t="s">
        <v>143</v>
      </c>
      <c r="C74" t="str">
        <f t="shared" si="1"/>
        <v>00096 - Faculty Retirement</v>
      </c>
      <c r="D74" t="s">
        <v>412</v>
      </c>
      <c r="F74" t="s">
        <v>493</v>
      </c>
    </row>
    <row r="75" spans="1:6" x14ac:dyDescent="0.25">
      <c r="A75" t="s">
        <v>144</v>
      </c>
      <c r="B75" t="s">
        <v>145</v>
      </c>
      <c r="C75" t="str">
        <f t="shared" si="1"/>
        <v>00097 - Provost Academic Salaries</v>
      </c>
      <c r="D75" t="s">
        <v>415</v>
      </c>
      <c r="F75" t="s">
        <v>494</v>
      </c>
    </row>
    <row r="76" spans="1:6" x14ac:dyDescent="0.25">
      <c r="A76" t="s">
        <v>146</v>
      </c>
      <c r="B76" t="s">
        <v>147</v>
      </c>
      <c r="C76" t="str">
        <f t="shared" si="1"/>
        <v>00098 - Provost Faculty Startup</v>
      </c>
      <c r="D76" t="s">
        <v>415</v>
      </c>
      <c r="F76" t="s">
        <v>559</v>
      </c>
    </row>
    <row r="77" spans="1:6" x14ac:dyDescent="0.25">
      <c r="A77" t="s">
        <v>148</v>
      </c>
      <c r="B77" t="s">
        <v>149</v>
      </c>
      <c r="C77" t="str">
        <f t="shared" si="1"/>
        <v>00099 - Provost Academic Contingency</v>
      </c>
      <c r="D77" t="s">
        <v>415</v>
      </c>
      <c r="F77" s="1" t="s">
        <v>636</v>
      </c>
    </row>
    <row r="78" spans="1:6" x14ac:dyDescent="0.25">
      <c r="A78" t="s">
        <v>150</v>
      </c>
      <c r="B78" t="s">
        <v>151</v>
      </c>
      <c r="C78" t="str">
        <f t="shared" si="1"/>
        <v>00127 - Friends Of Library</v>
      </c>
      <c r="D78" t="s">
        <v>413</v>
      </c>
      <c r="F78" t="s">
        <v>464</v>
      </c>
    </row>
    <row r="79" spans="1:6" x14ac:dyDescent="0.25">
      <c r="A79" t="s">
        <v>152</v>
      </c>
      <c r="B79" t="s">
        <v>153</v>
      </c>
      <c r="C79" t="str">
        <f t="shared" si="1"/>
        <v>00145 - Tri College Libraries</v>
      </c>
      <c r="D79" t="s">
        <v>413</v>
      </c>
      <c r="F79" t="s">
        <v>466</v>
      </c>
    </row>
    <row r="80" spans="1:6" x14ac:dyDescent="0.25">
      <c r="A80" t="s">
        <v>154</v>
      </c>
      <c r="B80" t="s">
        <v>155</v>
      </c>
      <c r="C80" t="str">
        <f t="shared" si="1"/>
        <v>00200 - Goodhart</v>
      </c>
      <c r="D80" t="s">
        <v>415</v>
      </c>
      <c r="F80" t="s">
        <v>467</v>
      </c>
    </row>
    <row r="81" spans="1:6" x14ac:dyDescent="0.25">
      <c r="A81" t="s">
        <v>156</v>
      </c>
      <c r="B81" t="s">
        <v>157</v>
      </c>
      <c r="C81" t="str">
        <f t="shared" si="1"/>
        <v>00203 - Digital Research and Teaching</v>
      </c>
      <c r="D81" t="s">
        <v>415</v>
      </c>
      <c r="F81" t="s">
        <v>500</v>
      </c>
    </row>
    <row r="82" spans="1:6" x14ac:dyDescent="0.25">
      <c r="A82" t="s">
        <v>158</v>
      </c>
      <c r="B82" t="s">
        <v>159</v>
      </c>
      <c r="C82" t="str">
        <f t="shared" si="1"/>
        <v>00204 - Science Support Services</v>
      </c>
      <c r="D82" t="s">
        <v>415</v>
      </c>
      <c r="F82" t="s">
        <v>516</v>
      </c>
    </row>
    <row r="83" spans="1:6" x14ac:dyDescent="0.25">
      <c r="A83" t="s">
        <v>160</v>
      </c>
      <c r="B83" t="s">
        <v>161</v>
      </c>
      <c r="C83" t="str">
        <f t="shared" si="1"/>
        <v>00205 - Tech for Teaching and Research</v>
      </c>
      <c r="D83" t="s">
        <v>415</v>
      </c>
      <c r="F83" t="s">
        <v>519</v>
      </c>
    </row>
    <row r="84" spans="1:6" x14ac:dyDescent="0.25">
      <c r="A84" t="s">
        <v>162</v>
      </c>
      <c r="B84" t="s">
        <v>163</v>
      </c>
      <c r="C84" t="str">
        <f t="shared" si="1"/>
        <v>00206 - Computer Science Support</v>
      </c>
      <c r="D84" t="s">
        <v>415</v>
      </c>
      <c r="F84" t="s">
        <v>625</v>
      </c>
    </row>
    <row r="85" spans="1:6" x14ac:dyDescent="0.25">
      <c r="A85" t="s">
        <v>164</v>
      </c>
      <c r="B85" t="s">
        <v>165</v>
      </c>
      <c r="C85" t="str">
        <f t="shared" si="1"/>
        <v>00220 - Provost Faculty Awards and Grants</v>
      </c>
      <c r="D85" t="s">
        <v>415</v>
      </c>
      <c r="F85" t="s">
        <v>521</v>
      </c>
    </row>
    <row r="86" spans="1:6" x14ac:dyDescent="0.25">
      <c r="A86" t="s">
        <v>166</v>
      </c>
      <c r="B86" t="s">
        <v>167</v>
      </c>
      <c r="C86" t="str">
        <f t="shared" si="1"/>
        <v>00230 - Undergraduate Dean</v>
      </c>
      <c r="D86" t="s">
        <v>414</v>
      </c>
      <c r="F86" t="s">
        <v>526</v>
      </c>
    </row>
    <row r="87" spans="1:6" x14ac:dyDescent="0.25">
      <c r="A87" t="s">
        <v>168</v>
      </c>
      <c r="B87" t="s">
        <v>169</v>
      </c>
      <c r="C87" t="str">
        <f t="shared" si="1"/>
        <v>00231 - GSAS Administration</v>
      </c>
      <c r="D87" t="s">
        <v>415</v>
      </c>
      <c r="F87" t="s">
        <v>528</v>
      </c>
    </row>
    <row r="88" spans="1:6" x14ac:dyDescent="0.25">
      <c r="A88" t="s">
        <v>170</v>
      </c>
      <c r="B88" t="s">
        <v>171</v>
      </c>
      <c r="C88" t="str">
        <f t="shared" si="1"/>
        <v>00232 - Social Work Dean</v>
      </c>
      <c r="D88" t="s">
        <v>415</v>
      </c>
      <c r="F88" t="s">
        <v>530</v>
      </c>
    </row>
    <row r="89" spans="1:6" x14ac:dyDescent="0.25">
      <c r="A89" t="s">
        <v>172</v>
      </c>
      <c r="B89" t="s">
        <v>173</v>
      </c>
      <c r="C89" t="str">
        <f t="shared" si="1"/>
        <v>00243 - Faculty Secretaries Dalton</v>
      </c>
      <c r="D89" t="s">
        <v>415</v>
      </c>
      <c r="F89" t="s">
        <v>532</v>
      </c>
    </row>
    <row r="90" spans="1:6" x14ac:dyDescent="0.25">
      <c r="A90" t="s">
        <v>174</v>
      </c>
      <c r="B90" t="s">
        <v>175</v>
      </c>
      <c r="C90" t="str">
        <f t="shared" si="1"/>
        <v>00248 - Environmental Studies</v>
      </c>
      <c r="D90" t="s">
        <v>415</v>
      </c>
      <c r="F90" t="s">
        <v>533</v>
      </c>
    </row>
    <row r="91" spans="1:6" x14ac:dyDescent="0.25">
      <c r="A91" t="s">
        <v>176</v>
      </c>
      <c r="B91" t="s">
        <v>177</v>
      </c>
      <c r="C91" t="str">
        <f t="shared" si="1"/>
        <v>00252 - Machine&amp;Instrument Shops</v>
      </c>
      <c r="D91" t="s">
        <v>415</v>
      </c>
      <c r="F91" t="s">
        <v>534</v>
      </c>
    </row>
    <row r="92" spans="1:6" x14ac:dyDescent="0.25">
      <c r="A92" t="s">
        <v>178</v>
      </c>
      <c r="B92" t="s">
        <v>179</v>
      </c>
      <c r="C92" t="str">
        <f t="shared" si="1"/>
        <v>00254 - Radiation Safety</v>
      </c>
      <c r="D92" t="s">
        <v>415</v>
      </c>
      <c r="F92" t="s">
        <v>535</v>
      </c>
    </row>
    <row r="93" spans="1:6" x14ac:dyDescent="0.25">
      <c r="C93" t="s">
        <v>507</v>
      </c>
      <c r="D93" t="s">
        <v>415</v>
      </c>
      <c r="F93" t="s">
        <v>536</v>
      </c>
    </row>
    <row r="94" spans="1:6" x14ac:dyDescent="0.25">
      <c r="A94" t="s">
        <v>180</v>
      </c>
      <c r="B94" t="s">
        <v>181</v>
      </c>
      <c r="C94" t="str">
        <f t="shared" si="1"/>
        <v>00256 - Social Work NELI Institute</v>
      </c>
      <c r="D94" t="s">
        <v>415</v>
      </c>
      <c r="F94" t="s">
        <v>538</v>
      </c>
    </row>
    <row r="95" spans="1:6" x14ac:dyDescent="0.25">
      <c r="A95" t="s">
        <v>182</v>
      </c>
      <c r="B95" t="s">
        <v>183</v>
      </c>
      <c r="C95" t="str">
        <f t="shared" si="1"/>
        <v>00258 - Academic AA Salaries</v>
      </c>
      <c r="D95" t="s">
        <v>415</v>
      </c>
      <c r="F95" t="s">
        <v>539</v>
      </c>
    </row>
    <row r="96" spans="1:6" x14ac:dyDescent="0.25">
      <c r="A96" t="s">
        <v>184</v>
      </c>
      <c r="B96" t="s">
        <v>185</v>
      </c>
      <c r="C96" t="str">
        <f t="shared" si="1"/>
        <v>00259 - Faculty Secretaries Geo,Chem,Bio</v>
      </c>
      <c r="D96" t="s">
        <v>415</v>
      </c>
      <c r="F96" t="s">
        <v>540</v>
      </c>
    </row>
    <row r="97" spans="1:6" x14ac:dyDescent="0.25">
      <c r="A97" t="s">
        <v>186</v>
      </c>
      <c r="B97" t="s">
        <v>187</v>
      </c>
      <c r="C97" t="str">
        <f t="shared" si="1"/>
        <v>00262 - Provost Faculty Travel</v>
      </c>
      <c r="D97" t="s">
        <v>415</v>
      </c>
      <c r="F97" t="s">
        <v>545</v>
      </c>
    </row>
    <row r="98" spans="1:6" x14ac:dyDescent="0.25">
      <c r="A98" t="s">
        <v>188</v>
      </c>
      <c r="B98" t="s">
        <v>189</v>
      </c>
      <c r="C98" t="str">
        <f t="shared" si="1"/>
        <v>00263 - Bi-College Transportation</v>
      </c>
      <c r="D98" t="s">
        <v>408</v>
      </c>
      <c r="F98" t="s">
        <v>548</v>
      </c>
    </row>
    <row r="99" spans="1:6" x14ac:dyDescent="0.25">
      <c r="A99" t="s">
        <v>190</v>
      </c>
      <c r="B99" t="s">
        <v>191</v>
      </c>
      <c r="C99" t="str">
        <f t="shared" si="1"/>
        <v>00265 - Faculty Secretaries Lang Hist Phil</v>
      </c>
      <c r="D99" t="s">
        <v>415</v>
      </c>
      <c r="F99" s="1" t="s">
        <v>275</v>
      </c>
    </row>
    <row r="100" spans="1:6" x14ac:dyDescent="0.25">
      <c r="A100" t="s">
        <v>192</v>
      </c>
      <c r="B100" t="s">
        <v>193</v>
      </c>
      <c r="C100" t="str">
        <f t="shared" si="1"/>
        <v>00266 - Provost Faculty Searches</v>
      </c>
      <c r="D100" t="s">
        <v>415</v>
      </c>
      <c r="F100" t="s">
        <v>617</v>
      </c>
    </row>
    <row r="101" spans="1:6" x14ac:dyDescent="0.25">
      <c r="A101" t="s">
        <v>194</v>
      </c>
      <c r="B101" t="s">
        <v>195</v>
      </c>
      <c r="C101" t="str">
        <f t="shared" si="1"/>
        <v>00267 - Provost Program Evaluation</v>
      </c>
      <c r="D101" t="s">
        <v>415</v>
      </c>
      <c r="F101" t="s">
        <v>550</v>
      </c>
    </row>
    <row r="102" spans="1:6" x14ac:dyDescent="0.25">
      <c r="A102" t="s">
        <v>196</v>
      </c>
      <c r="B102" t="s">
        <v>197</v>
      </c>
      <c r="C102" t="str">
        <f t="shared" si="1"/>
        <v>00268 - Provost Curriculum Develop</v>
      </c>
      <c r="D102" t="s">
        <v>415</v>
      </c>
      <c r="F102" t="s">
        <v>558</v>
      </c>
    </row>
    <row r="103" spans="1:6" x14ac:dyDescent="0.25">
      <c r="A103" t="s">
        <v>198</v>
      </c>
      <c r="B103" t="s">
        <v>199</v>
      </c>
      <c r="C103" t="str">
        <f t="shared" si="1"/>
        <v>00269 - Tri-College Van</v>
      </c>
      <c r="D103" t="s">
        <v>408</v>
      </c>
      <c r="F103" t="s">
        <v>561</v>
      </c>
    </row>
    <row r="104" spans="1:6" x14ac:dyDescent="0.25">
      <c r="A104" t="s">
        <v>200</v>
      </c>
      <c r="B104" t="s">
        <v>201</v>
      </c>
      <c r="C104" t="str">
        <f t="shared" si="1"/>
        <v>00276 - Provost Special Lectures</v>
      </c>
      <c r="D104" t="s">
        <v>415</v>
      </c>
      <c r="F104" t="s">
        <v>568</v>
      </c>
    </row>
    <row r="105" spans="1:6" x14ac:dyDescent="0.25">
      <c r="A105" t="s">
        <v>202</v>
      </c>
      <c r="B105" t="s">
        <v>203</v>
      </c>
      <c r="C105" t="str">
        <f t="shared" si="1"/>
        <v>00277 - Academic Prizes</v>
      </c>
      <c r="D105" t="s">
        <v>414</v>
      </c>
      <c r="F105" t="s">
        <v>573</v>
      </c>
    </row>
    <row r="106" spans="1:6" x14ac:dyDescent="0.25">
      <c r="A106" t="s">
        <v>204</v>
      </c>
      <c r="B106" t="s">
        <v>205</v>
      </c>
      <c r="C106" t="str">
        <f t="shared" si="1"/>
        <v>00278 - Class of 1902 Lecture</v>
      </c>
      <c r="D106" t="s">
        <v>415</v>
      </c>
      <c r="F106" t="s">
        <v>577</v>
      </c>
    </row>
    <row r="107" spans="1:6" x14ac:dyDescent="0.25">
      <c r="A107" t="s">
        <v>206</v>
      </c>
      <c r="B107" t="s">
        <v>207</v>
      </c>
      <c r="C107" t="str">
        <f t="shared" si="1"/>
        <v>00285 - Provost Grants Administration</v>
      </c>
      <c r="D107" t="s">
        <v>415</v>
      </c>
      <c r="F107" t="s">
        <v>605</v>
      </c>
    </row>
    <row r="108" spans="1:6" x14ac:dyDescent="0.25">
      <c r="A108" t="s">
        <v>208</v>
      </c>
      <c r="B108" t="s">
        <v>209</v>
      </c>
      <c r="C108" t="str">
        <f t="shared" si="1"/>
        <v>00290 - Peer Mentoring and Instruction</v>
      </c>
      <c r="D108" t="s">
        <v>414</v>
      </c>
      <c r="F108" s="1" t="s">
        <v>415</v>
      </c>
    </row>
    <row r="109" spans="1:6" x14ac:dyDescent="0.25">
      <c r="A109" t="s">
        <v>210</v>
      </c>
      <c r="B109" t="s">
        <v>211</v>
      </c>
      <c r="C109" t="str">
        <f t="shared" si="1"/>
        <v>00297 - Faculty Secretaries Art,Arch,Cities,Gender</v>
      </c>
      <c r="D109" t="s">
        <v>415</v>
      </c>
      <c r="F109" t="s">
        <v>423</v>
      </c>
    </row>
    <row r="110" spans="1:6" x14ac:dyDescent="0.25">
      <c r="A110" t="s">
        <v>212</v>
      </c>
      <c r="B110" t="s">
        <v>213</v>
      </c>
      <c r="C110" t="str">
        <f t="shared" si="1"/>
        <v>00301 - Enrollment</v>
      </c>
      <c r="D110" t="s">
        <v>411</v>
      </c>
      <c r="F110" t="s">
        <v>424</v>
      </c>
    </row>
    <row r="111" spans="1:6" x14ac:dyDescent="0.25">
      <c r="A111" t="s">
        <v>214</v>
      </c>
      <c r="B111" t="s">
        <v>215</v>
      </c>
      <c r="C111" t="str">
        <f t="shared" si="1"/>
        <v>00304 - Community College Transfer Initiative</v>
      </c>
      <c r="D111" t="s">
        <v>414</v>
      </c>
      <c r="F111" t="s">
        <v>425</v>
      </c>
    </row>
    <row r="112" spans="1:6" x14ac:dyDescent="0.25">
      <c r="A112" t="s">
        <v>216</v>
      </c>
      <c r="B112" t="s">
        <v>217</v>
      </c>
      <c r="C112" t="str">
        <f t="shared" si="1"/>
        <v>00305 - U/G Asst Deans</v>
      </c>
      <c r="D112" t="s">
        <v>414</v>
      </c>
      <c r="F112" t="s">
        <v>426</v>
      </c>
    </row>
    <row r="113" spans="1:6" x14ac:dyDescent="0.25">
      <c r="A113" t="s">
        <v>218</v>
      </c>
      <c r="B113" t="s">
        <v>219</v>
      </c>
      <c r="C113" t="str">
        <f t="shared" si="1"/>
        <v>00306 - GSAS Student Services</v>
      </c>
      <c r="D113" t="s">
        <v>415</v>
      </c>
      <c r="F113" t="s">
        <v>427</v>
      </c>
    </row>
    <row r="114" spans="1:6" x14ac:dyDescent="0.25">
      <c r="A114" t="s">
        <v>220</v>
      </c>
      <c r="B114" t="s">
        <v>221</v>
      </c>
      <c r="C114" t="str">
        <f t="shared" si="1"/>
        <v>00307 - Social Work Field Education</v>
      </c>
      <c r="D114" t="s">
        <v>415</v>
      </c>
      <c r="F114" t="s">
        <v>428</v>
      </c>
    </row>
    <row r="115" spans="1:6" x14ac:dyDescent="0.25">
      <c r="A115" t="s">
        <v>222</v>
      </c>
      <c r="B115" t="s">
        <v>223</v>
      </c>
      <c r="C115" t="str">
        <f t="shared" si="1"/>
        <v>00308 - Admissions</v>
      </c>
      <c r="D115" t="s">
        <v>411</v>
      </c>
      <c r="F115" t="s">
        <v>429</v>
      </c>
    </row>
    <row r="116" spans="1:6" x14ac:dyDescent="0.25">
      <c r="A116" t="s">
        <v>224</v>
      </c>
      <c r="B116" t="s">
        <v>225</v>
      </c>
      <c r="C116" t="str">
        <f t="shared" si="1"/>
        <v>00309 - Student Financial Services</v>
      </c>
      <c r="D116" t="s">
        <v>411</v>
      </c>
      <c r="F116" t="s">
        <v>430</v>
      </c>
    </row>
    <row r="117" spans="1:6" x14ac:dyDescent="0.25">
      <c r="A117" t="s">
        <v>226</v>
      </c>
      <c r="B117" t="s">
        <v>227</v>
      </c>
      <c r="C117" t="str">
        <f t="shared" si="1"/>
        <v>00310 - Health Center</v>
      </c>
      <c r="D117" t="s">
        <v>414</v>
      </c>
      <c r="F117" t="s">
        <v>431</v>
      </c>
    </row>
    <row r="118" spans="1:6" x14ac:dyDescent="0.25">
      <c r="A118" t="s">
        <v>228</v>
      </c>
      <c r="B118" t="s">
        <v>229</v>
      </c>
      <c r="C118" t="str">
        <f t="shared" si="1"/>
        <v>00311 - Registrar's Office</v>
      </c>
      <c r="D118" t="s">
        <v>411</v>
      </c>
      <c r="F118" t="s">
        <v>432</v>
      </c>
    </row>
    <row r="119" spans="1:6" x14ac:dyDescent="0.25">
      <c r="A119" t="s">
        <v>230</v>
      </c>
      <c r="B119" t="s">
        <v>231</v>
      </c>
      <c r="C119" t="str">
        <f t="shared" si="1"/>
        <v>00312 - Pensby Center</v>
      </c>
      <c r="D119" t="s">
        <v>414</v>
      </c>
      <c r="F119" t="s">
        <v>433</v>
      </c>
    </row>
    <row r="120" spans="1:6" x14ac:dyDescent="0.25">
      <c r="A120" t="s">
        <v>232</v>
      </c>
      <c r="B120" t="s">
        <v>233</v>
      </c>
      <c r="C120" t="str">
        <f t="shared" si="1"/>
        <v>00313 - Career Development</v>
      </c>
      <c r="D120" t="s">
        <v>415</v>
      </c>
      <c r="F120" t="s">
        <v>434</v>
      </c>
    </row>
    <row r="121" spans="1:6" x14ac:dyDescent="0.25">
      <c r="A121" t="s">
        <v>234</v>
      </c>
      <c r="B121" t="s">
        <v>235</v>
      </c>
      <c r="C121" t="str">
        <f t="shared" si="1"/>
        <v>00317 - UG Deans Contingency</v>
      </c>
      <c r="D121" t="s">
        <v>414</v>
      </c>
      <c r="F121" t="s">
        <v>435</v>
      </c>
    </row>
    <row r="122" spans="1:6" x14ac:dyDescent="0.25">
      <c r="A122" t="s">
        <v>236</v>
      </c>
      <c r="B122" t="s">
        <v>237</v>
      </c>
      <c r="C122" t="str">
        <f t="shared" si="1"/>
        <v>00318 - Student Administrative Support</v>
      </c>
      <c r="D122" t="s">
        <v>411</v>
      </c>
      <c r="F122" t="s">
        <v>436</v>
      </c>
    </row>
    <row r="123" spans="1:6" x14ac:dyDescent="0.25">
      <c r="A123" t="s">
        <v>238</v>
      </c>
      <c r="B123" t="s">
        <v>239</v>
      </c>
      <c r="C123" t="s">
        <v>626</v>
      </c>
      <c r="D123" t="s">
        <v>415</v>
      </c>
      <c r="F123" t="s">
        <v>437</v>
      </c>
    </row>
    <row r="124" spans="1:6" x14ac:dyDescent="0.25">
      <c r="A124" t="s">
        <v>240</v>
      </c>
      <c r="B124" t="s">
        <v>241</v>
      </c>
      <c r="C124" t="str">
        <f t="shared" si="1"/>
        <v>00320 - Student Life Office</v>
      </c>
      <c r="D124" t="s">
        <v>414</v>
      </c>
      <c r="F124" t="s">
        <v>438</v>
      </c>
    </row>
    <row r="125" spans="1:6" x14ac:dyDescent="0.25">
      <c r="A125" t="s">
        <v>242</v>
      </c>
      <c r="B125" t="s">
        <v>243</v>
      </c>
      <c r="C125" t="str">
        <f t="shared" si="1"/>
        <v>00321 - Student Activities</v>
      </c>
      <c r="D125" t="s">
        <v>414</v>
      </c>
      <c r="F125" t="s">
        <v>439</v>
      </c>
    </row>
    <row r="126" spans="1:6" x14ac:dyDescent="0.25">
      <c r="C126" t="s">
        <v>534</v>
      </c>
      <c r="D126" t="s">
        <v>414</v>
      </c>
      <c r="F126" t="s">
        <v>440</v>
      </c>
    </row>
    <row r="127" spans="1:6" x14ac:dyDescent="0.25">
      <c r="A127" t="s">
        <v>244</v>
      </c>
      <c r="B127" t="s">
        <v>245</v>
      </c>
      <c r="C127" t="str">
        <f t="shared" si="1"/>
        <v>00323 - International Programs</v>
      </c>
      <c r="D127" t="s">
        <v>414</v>
      </c>
      <c r="F127" t="s">
        <v>441</v>
      </c>
    </row>
    <row r="128" spans="1:6" x14ac:dyDescent="0.25">
      <c r="A128" t="s">
        <v>246</v>
      </c>
      <c r="B128" t="s">
        <v>247</v>
      </c>
      <c r="C128" t="str">
        <f t="shared" si="1"/>
        <v>00325 - Customs Week</v>
      </c>
      <c r="D128" t="s">
        <v>414</v>
      </c>
      <c r="F128" t="s">
        <v>442</v>
      </c>
    </row>
    <row r="129" spans="1:6" x14ac:dyDescent="0.25">
      <c r="A129" t="s">
        <v>248</v>
      </c>
      <c r="B129" t="s">
        <v>249</v>
      </c>
      <c r="C129" t="str">
        <f t="shared" si="1"/>
        <v>00327 - Science Posse</v>
      </c>
      <c r="D129" t="s">
        <v>415</v>
      </c>
      <c r="F129" t="s">
        <v>443</v>
      </c>
    </row>
    <row r="130" spans="1:6" x14ac:dyDescent="0.25">
      <c r="A130" t="s">
        <v>250</v>
      </c>
      <c r="B130" t="s">
        <v>251</v>
      </c>
      <c r="C130" t="str">
        <f t="shared" si="1"/>
        <v>00328 - Access Services</v>
      </c>
      <c r="D130" t="s">
        <v>414</v>
      </c>
      <c r="F130" t="s">
        <v>444</v>
      </c>
    </row>
    <row r="131" spans="1:6" x14ac:dyDescent="0.25">
      <c r="A131" t="s">
        <v>252</v>
      </c>
      <c r="B131" t="s">
        <v>253</v>
      </c>
      <c r="C131" t="str">
        <f t="shared" si="1"/>
        <v>00329 - U/G Student Travel</v>
      </c>
      <c r="D131" t="s">
        <v>414</v>
      </c>
      <c r="F131" t="s">
        <v>445</v>
      </c>
    </row>
    <row r="132" spans="1:6" x14ac:dyDescent="0.25">
      <c r="A132" t="s">
        <v>254</v>
      </c>
      <c r="B132" t="s">
        <v>255</v>
      </c>
      <c r="C132" t="str">
        <f t="shared" ref="C132:C193" si="2">CONCATENATE(A132," - ",B132)</f>
        <v>00335 - Residential Life</v>
      </c>
      <c r="D132" t="s">
        <v>414</v>
      </c>
      <c r="F132" t="s">
        <v>446</v>
      </c>
    </row>
    <row r="133" spans="1:6" x14ac:dyDescent="0.25">
      <c r="A133" t="s">
        <v>256</v>
      </c>
      <c r="B133" t="s">
        <v>257</v>
      </c>
      <c r="C133" t="str">
        <f t="shared" si="2"/>
        <v>00340 - Campus Center Activs</v>
      </c>
      <c r="D133" t="s">
        <v>408</v>
      </c>
      <c r="F133" t="s">
        <v>447</v>
      </c>
    </row>
    <row r="134" spans="1:6" x14ac:dyDescent="0.25">
      <c r="A134" t="s">
        <v>258</v>
      </c>
      <c r="B134" t="s">
        <v>259</v>
      </c>
      <c r="C134" t="str">
        <f t="shared" si="2"/>
        <v>00341 - Office of Civic Engagement</v>
      </c>
      <c r="D134" t="s">
        <v>415</v>
      </c>
      <c r="F134" t="s">
        <v>448</v>
      </c>
    </row>
    <row r="135" spans="1:6" x14ac:dyDescent="0.25">
      <c r="A135" t="s">
        <v>260</v>
      </c>
      <c r="B135" t="s">
        <v>261</v>
      </c>
      <c r="C135" t="str">
        <f t="shared" si="2"/>
        <v>00425 - Undergrad. Financial Aid</v>
      </c>
      <c r="D135" t="s">
        <v>411</v>
      </c>
      <c r="F135" t="s">
        <v>449</v>
      </c>
    </row>
    <row r="136" spans="1:6" x14ac:dyDescent="0.25">
      <c r="A136" t="s">
        <v>262</v>
      </c>
      <c r="B136" t="s">
        <v>263</v>
      </c>
      <c r="C136" t="str">
        <f t="shared" si="2"/>
        <v>00427 - UG Deans Fellowships</v>
      </c>
      <c r="D136" t="s">
        <v>415</v>
      </c>
      <c r="F136" t="s">
        <v>450</v>
      </c>
    </row>
    <row r="137" spans="1:6" x14ac:dyDescent="0.25">
      <c r="A137" t="s">
        <v>264</v>
      </c>
      <c r="B137" t="s">
        <v>265</v>
      </c>
      <c r="C137" t="str">
        <f t="shared" si="2"/>
        <v>00430 - Mellon Min.Ug(26245)</v>
      </c>
      <c r="D137" t="s">
        <v>414</v>
      </c>
      <c r="F137" t="s">
        <v>451</v>
      </c>
    </row>
    <row r="138" spans="1:6" x14ac:dyDescent="0.25">
      <c r="A138" t="s">
        <v>266</v>
      </c>
      <c r="B138" t="s">
        <v>267</v>
      </c>
      <c r="C138" t="str">
        <f t="shared" si="2"/>
        <v>00450 - GSAS Financial Aid</v>
      </c>
      <c r="D138" t="s">
        <v>415</v>
      </c>
      <c r="F138" t="s">
        <v>452</v>
      </c>
    </row>
    <row r="139" spans="1:6" x14ac:dyDescent="0.25">
      <c r="A139" t="s">
        <v>268</v>
      </c>
      <c r="B139" t="s">
        <v>269</v>
      </c>
      <c r="C139" t="str">
        <f t="shared" si="2"/>
        <v>00475 - Social Work Financial Aid</v>
      </c>
      <c r="D139" t="s">
        <v>415</v>
      </c>
      <c r="F139" t="s">
        <v>453</v>
      </c>
    </row>
    <row r="140" spans="1:6" x14ac:dyDescent="0.25">
      <c r="A140" t="s">
        <v>270</v>
      </c>
      <c r="B140" t="s">
        <v>271</v>
      </c>
      <c r="C140" t="str">
        <f t="shared" si="2"/>
        <v>00499 - Fin.Aid-Misc/Other</v>
      </c>
      <c r="D140" t="s">
        <v>414</v>
      </c>
      <c r="F140" t="s">
        <v>454</v>
      </c>
    </row>
    <row r="141" spans="1:6" x14ac:dyDescent="0.25">
      <c r="A141" t="s">
        <v>272</v>
      </c>
      <c r="B141" t="s">
        <v>273</v>
      </c>
      <c r="C141" t="str">
        <f t="shared" si="2"/>
        <v>00501 - Summer Admin</v>
      </c>
      <c r="D141" t="s">
        <v>408</v>
      </c>
      <c r="F141" t="s">
        <v>455</v>
      </c>
    </row>
    <row r="142" spans="1:6" x14ac:dyDescent="0.25">
      <c r="A142" t="s">
        <v>274</v>
      </c>
      <c r="B142" t="s">
        <v>275</v>
      </c>
      <c r="C142" t="str">
        <f t="shared" si="2"/>
        <v>01301 - President</v>
      </c>
      <c r="D142" t="s">
        <v>275</v>
      </c>
      <c r="F142" t="s">
        <v>456</v>
      </c>
    </row>
    <row r="143" spans="1:6" x14ac:dyDescent="0.25">
      <c r="A143" t="s">
        <v>276</v>
      </c>
      <c r="B143" t="s">
        <v>277</v>
      </c>
      <c r="C143" t="str">
        <f t="shared" si="2"/>
        <v>01305 - Development</v>
      </c>
      <c r="D143" t="s">
        <v>410</v>
      </c>
      <c r="F143" t="s">
        <v>457</v>
      </c>
    </row>
    <row r="144" spans="1:6" x14ac:dyDescent="0.25">
      <c r="A144" t="s">
        <v>278</v>
      </c>
      <c r="B144" t="s">
        <v>279</v>
      </c>
      <c r="C144" t="str">
        <f t="shared" si="2"/>
        <v>01306 - Alumnae Association</v>
      </c>
      <c r="D144" t="s">
        <v>279</v>
      </c>
      <c r="F144" t="s">
        <v>458</v>
      </c>
    </row>
    <row r="145" spans="1:6" x14ac:dyDescent="0.25">
      <c r="A145" t="s">
        <v>280</v>
      </c>
      <c r="B145" t="s">
        <v>281</v>
      </c>
      <c r="C145" t="str">
        <f t="shared" si="2"/>
        <v>01307 - Communications</v>
      </c>
      <c r="D145" t="s">
        <v>409</v>
      </c>
      <c r="F145" t="s">
        <v>459</v>
      </c>
    </row>
    <row r="146" spans="1:6" x14ac:dyDescent="0.25">
      <c r="A146" t="s">
        <v>282</v>
      </c>
      <c r="B146" t="s">
        <v>283</v>
      </c>
      <c r="C146" t="str">
        <f t="shared" si="2"/>
        <v>01308 - Treasurer</v>
      </c>
      <c r="D146" t="s">
        <v>412</v>
      </c>
      <c r="F146" t="s">
        <v>460</v>
      </c>
    </row>
    <row r="147" spans="1:6" x14ac:dyDescent="0.25">
      <c r="A147" t="s">
        <v>284</v>
      </c>
      <c r="B147" t="s">
        <v>285</v>
      </c>
      <c r="C147" t="str">
        <f t="shared" si="2"/>
        <v>01309 - Institutional Research</v>
      </c>
      <c r="D147" t="s">
        <v>415</v>
      </c>
      <c r="F147" t="s">
        <v>461</v>
      </c>
    </row>
    <row r="148" spans="1:6" x14ac:dyDescent="0.25">
      <c r="A148" t="s">
        <v>286</v>
      </c>
      <c r="B148" t="s">
        <v>287</v>
      </c>
      <c r="C148" t="str">
        <f t="shared" si="2"/>
        <v>01310 - Controller's Office</v>
      </c>
      <c r="D148" t="s">
        <v>412</v>
      </c>
      <c r="F148" t="s">
        <v>462</v>
      </c>
    </row>
    <row r="149" spans="1:6" x14ac:dyDescent="0.25">
      <c r="A149" t="s">
        <v>288</v>
      </c>
      <c r="B149" t="s">
        <v>289</v>
      </c>
      <c r="C149" t="str">
        <f t="shared" si="2"/>
        <v>01312 - Provost Office</v>
      </c>
      <c r="D149" t="s">
        <v>415</v>
      </c>
      <c r="F149" t="s">
        <v>463</v>
      </c>
    </row>
    <row r="150" spans="1:6" x14ac:dyDescent="0.25">
      <c r="A150" t="s">
        <v>290</v>
      </c>
      <c r="B150" t="s">
        <v>291</v>
      </c>
      <c r="C150" t="str">
        <f t="shared" si="2"/>
        <v>01313 - Equal Opportunity</v>
      </c>
      <c r="D150" t="s">
        <v>275</v>
      </c>
      <c r="F150" t="s">
        <v>465</v>
      </c>
    </row>
    <row r="151" spans="1:6" x14ac:dyDescent="0.25">
      <c r="A151" t="s">
        <v>292</v>
      </c>
      <c r="B151" t="s">
        <v>293</v>
      </c>
      <c r="C151" t="s">
        <v>559</v>
      </c>
      <c r="D151" t="s">
        <v>413</v>
      </c>
      <c r="F151" t="s">
        <v>468</v>
      </c>
    </row>
    <row r="152" spans="1:6" x14ac:dyDescent="0.25">
      <c r="A152" t="s">
        <v>294</v>
      </c>
      <c r="B152" t="s">
        <v>295</v>
      </c>
      <c r="C152" t="str">
        <f t="shared" si="2"/>
        <v>01325 - Chief Administrative Office</v>
      </c>
      <c r="D152" t="s">
        <v>408</v>
      </c>
      <c r="F152" t="s">
        <v>469</v>
      </c>
    </row>
    <row r="153" spans="1:6" x14ac:dyDescent="0.25">
      <c r="A153" t="s">
        <v>296</v>
      </c>
      <c r="B153" t="s">
        <v>297</v>
      </c>
      <c r="C153" t="str">
        <f t="shared" si="2"/>
        <v>01330 - International Initiatives</v>
      </c>
      <c r="D153" t="s">
        <v>275</v>
      </c>
      <c r="F153" t="s">
        <v>616</v>
      </c>
    </row>
    <row r="154" spans="1:6" x14ac:dyDescent="0.25">
      <c r="A154" t="s">
        <v>298</v>
      </c>
      <c r="B154" t="s">
        <v>299</v>
      </c>
      <c r="C154" t="str">
        <f t="shared" si="2"/>
        <v>01403 - Memberships</v>
      </c>
      <c r="D154" t="s">
        <v>408</v>
      </c>
      <c r="F154" t="s">
        <v>470</v>
      </c>
    </row>
    <row r="155" spans="1:6" x14ac:dyDescent="0.25">
      <c r="A155" t="s">
        <v>300</v>
      </c>
      <c r="B155" t="s">
        <v>301</v>
      </c>
      <c r="C155" t="str">
        <f t="shared" si="2"/>
        <v>01405 - Human Resources</v>
      </c>
      <c r="D155" t="s">
        <v>408</v>
      </c>
      <c r="F155" t="s">
        <v>618</v>
      </c>
    </row>
    <row r="156" spans="1:6" x14ac:dyDescent="0.25">
      <c r="A156" t="s">
        <v>302</v>
      </c>
      <c r="B156" t="s">
        <v>303</v>
      </c>
      <c r="C156" t="str">
        <f t="shared" si="2"/>
        <v>01407 - Post Office</v>
      </c>
      <c r="D156" t="s">
        <v>408</v>
      </c>
      <c r="F156" t="s">
        <v>471</v>
      </c>
    </row>
    <row r="157" spans="1:6" x14ac:dyDescent="0.25">
      <c r="A157" t="s">
        <v>304</v>
      </c>
      <c r="B157" t="s">
        <v>305</v>
      </c>
      <c r="C157" t="str">
        <f t="shared" si="2"/>
        <v>01408 - Professional Services</v>
      </c>
      <c r="D157" t="s">
        <v>412</v>
      </c>
      <c r="F157" t="s">
        <v>472</v>
      </c>
    </row>
    <row r="158" spans="1:6" x14ac:dyDescent="0.25">
      <c r="A158" t="s">
        <v>306</v>
      </c>
      <c r="B158" t="s">
        <v>307</v>
      </c>
      <c r="C158" t="str">
        <f t="shared" si="2"/>
        <v>01409 - Purchasing</v>
      </c>
      <c r="D158" t="s">
        <v>408</v>
      </c>
      <c r="F158" t="s">
        <v>473</v>
      </c>
    </row>
    <row r="159" spans="1:6" x14ac:dyDescent="0.25">
      <c r="A159" t="s">
        <v>308</v>
      </c>
      <c r="B159" t="s">
        <v>309</v>
      </c>
      <c r="C159" t="str">
        <f t="shared" si="2"/>
        <v>01410 - Events Office</v>
      </c>
      <c r="D159" t="s">
        <v>408</v>
      </c>
      <c r="F159" t="s">
        <v>474</v>
      </c>
    </row>
    <row r="160" spans="1:6" x14ac:dyDescent="0.25">
      <c r="A160" t="s">
        <v>310</v>
      </c>
      <c r="B160" t="s">
        <v>311</v>
      </c>
      <c r="C160" t="str">
        <f t="shared" si="2"/>
        <v>01412 - Trustees</v>
      </c>
      <c r="D160" t="s">
        <v>275</v>
      </c>
      <c r="F160" t="s">
        <v>475</v>
      </c>
    </row>
    <row r="161" spans="1:6" x14ac:dyDescent="0.25">
      <c r="A161" t="s">
        <v>312</v>
      </c>
      <c r="B161" t="s">
        <v>313</v>
      </c>
      <c r="C161" t="str">
        <f t="shared" si="2"/>
        <v>01413 - Contributions</v>
      </c>
      <c r="D161" t="s">
        <v>408</v>
      </c>
      <c r="F161" t="s">
        <v>476</v>
      </c>
    </row>
    <row r="162" spans="1:6" x14ac:dyDescent="0.25">
      <c r="A162" t="s">
        <v>314</v>
      </c>
      <c r="B162" t="s">
        <v>315</v>
      </c>
      <c r="C162" t="str">
        <f t="shared" si="2"/>
        <v>01414 - College Travel</v>
      </c>
      <c r="D162" t="s">
        <v>408</v>
      </c>
      <c r="F162" t="s">
        <v>619</v>
      </c>
    </row>
    <row r="163" spans="1:6" x14ac:dyDescent="0.25">
      <c r="A163" t="s">
        <v>316</v>
      </c>
      <c r="B163" t="s">
        <v>317</v>
      </c>
      <c r="C163" t="str">
        <f t="shared" si="2"/>
        <v>01415 - Supplies For College</v>
      </c>
      <c r="D163" t="s">
        <v>408</v>
      </c>
      <c r="F163" t="s">
        <v>477</v>
      </c>
    </row>
    <row r="164" spans="1:6" x14ac:dyDescent="0.25">
      <c r="A164" t="s">
        <v>318</v>
      </c>
      <c r="B164" t="s">
        <v>319</v>
      </c>
      <c r="C164" t="str">
        <f t="shared" si="2"/>
        <v>01416 - Major College Events</v>
      </c>
      <c r="D164" t="s">
        <v>408</v>
      </c>
      <c r="F164" t="s">
        <v>478</v>
      </c>
    </row>
    <row r="165" spans="1:6" x14ac:dyDescent="0.25">
      <c r="A165" t="s">
        <v>320</v>
      </c>
      <c r="B165" t="s">
        <v>321</v>
      </c>
      <c r="C165" t="str">
        <f t="shared" si="2"/>
        <v>01417 - Presidential Events</v>
      </c>
      <c r="D165" t="s">
        <v>275</v>
      </c>
      <c r="F165" t="s">
        <v>479</v>
      </c>
    </row>
    <row r="166" spans="1:6" x14ac:dyDescent="0.25">
      <c r="A166" t="s">
        <v>322</v>
      </c>
      <c r="B166" t="s">
        <v>323</v>
      </c>
      <c r="C166" t="str">
        <f t="shared" si="2"/>
        <v>01419 - Entertainment Pool</v>
      </c>
      <c r="D166" t="s">
        <v>408</v>
      </c>
      <c r="F166" t="s">
        <v>480</v>
      </c>
    </row>
    <row r="167" spans="1:6" x14ac:dyDescent="0.25">
      <c r="A167" t="s">
        <v>324</v>
      </c>
      <c r="B167" t="s">
        <v>325</v>
      </c>
      <c r="C167" t="str">
        <f t="shared" si="2"/>
        <v>01420 - Maintenance</v>
      </c>
      <c r="D167" t="s">
        <v>408</v>
      </c>
      <c r="F167" t="s">
        <v>481</v>
      </c>
    </row>
    <row r="168" spans="1:6" x14ac:dyDescent="0.25">
      <c r="A168" t="s">
        <v>326</v>
      </c>
      <c r="B168" t="s">
        <v>327</v>
      </c>
      <c r="C168" t="str">
        <f t="shared" si="2"/>
        <v>01421 - Student Employment Office</v>
      </c>
      <c r="D168" t="s">
        <v>408</v>
      </c>
      <c r="F168" t="s">
        <v>482</v>
      </c>
    </row>
    <row r="169" spans="1:6" x14ac:dyDescent="0.25">
      <c r="A169" t="s">
        <v>328</v>
      </c>
      <c r="B169" t="s">
        <v>329</v>
      </c>
      <c r="C169" t="str">
        <f t="shared" si="2"/>
        <v>01424 - College Counsel</v>
      </c>
      <c r="D169" t="s">
        <v>275</v>
      </c>
      <c r="F169" t="s">
        <v>620</v>
      </c>
    </row>
    <row r="170" spans="1:6" x14ac:dyDescent="0.25">
      <c r="A170" t="s">
        <v>330</v>
      </c>
      <c r="B170" t="s">
        <v>331</v>
      </c>
      <c r="C170" t="str">
        <f t="shared" si="2"/>
        <v>01428 - Public Safety</v>
      </c>
      <c r="D170" t="s">
        <v>408</v>
      </c>
      <c r="F170" t="s">
        <v>483</v>
      </c>
    </row>
    <row r="171" spans="1:6" x14ac:dyDescent="0.25">
      <c r="A171" t="s">
        <v>332</v>
      </c>
      <c r="B171" t="s">
        <v>333</v>
      </c>
      <c r="C171" t="str">
        <f t="shared" si="2"/>
        <v>01429 - Environmental Health &amp; Safety</v>
      </c>
      <c r="D171" t="s">
        <v>408</v>
      </c>
      <c r="F171" t="s">
        <v>484</v>
      </c>
    </row>
    <row r="172" spans="1:6" x14ac:dyDescent="0.25">
      <c r="A172" t="s">
        <v>334</v>
      </c>
      <c r="B172" t="s">
        <v>335</v>
      </c>
      <c r="C172" t="str">
        <f t="shared" si="2"/>
        <v>01430 - Insurance</v>
      </c>
      <c r="D172" t="s">
        <v>408</v>
      </c>
      <c r="F172" t="s">
        <v>485</v>
      </c>
    </row>
    <row r="173" spans="1:6" x14ac:dyDescent="0.25">
      <c r="A173" t="s">
        <v>336</v>
      </c>
      <c r="B173" t="s">
        <v>337</v>
      </c>
      <c r="C173" t="str">
        <f t="shared" si="2"/>
        <v>01431 - Parking</v>
      </c>
      <c r="D173" t="s">
        <v>408</v>
      </c>
      <c r="F173" t="s">
        <v>486</v>
      </c>
    </row>
    <row r="174" spans="1:6" x14ac:dyDescent="0.25">
      <c r="A174" t="s">
        <v>338</v>
      </c>
      <c r="B174" t="s">
        <v>339</v>
      </c>
      <c r="C174" t="str">
        <f t="shared" si="2"/>
        <v>01432 - Campus Shuttle</v>
      </c>
      <c r="D174" t="s">
        <v>408</v>
      </c>
      <c r="F174" t="s">
        <v>487</v>
      </c>
    </row>
    <row r="175" spans="1:6" x14ac:dyDescent="0.25">
      <c r="A175" t="s">
        <v>340</v>
      </c>
      <c r="B175" t="s">
        <v>341</v>
      </c>
      <c r="C175" t="str">
        <f t="shared" si="2"/>
        <v>01437 - Professional Development</v>
      </c>
      <c r="D175" t="s">
        <v>408</v>
      </c>
      <c r="F175" t="s">
        <v>488</v>
      </c>
    </row>
    <row r="176" spans="1:6" x14ac:dyDescent="0.25">
      <c r="A176" t="s">
        <v>342</v>
      </c>
      <c r="B176" t="s">
        <v>343</v>
      </c>
      <c r="C176" t="str">
        <f t="shared" si="2"/>
        <v>01438 - Middle States 08/09</v>
      </c>
      <c r="D176" t="s">
        <v>415</v>
      </c>
      <c r="F176" t="s">
        <v>490</v>
      </c>
    </row>
    <row r="177" spans="1:6" x14ac:dyDescent="0.25">
      <c r="A177" t="s">
        <v>344</v>
      </c>
      <c r="B177" t="s">
        <v>345</v>
      </c>
      <c r="C177" t="str">
        <f t="shared" si="2"/>
        <v>01445 - Short Term Investments</v>
      </c>
      <c r="D177" t="s">
        <v>412</v>
      </c>
      <c r="F177" t="s">
        <v>491</v>
      </c>
    </row>
    <row r="178" spans="1:6" x14ac:dyDescent="0.25">
      <c r="A178" t="s">
        <v>346</v>
      </c>
      <c r="B178" t="s">
        <v>347</v>
      </c>
      <c r="C178" t="str">
        <f t="shared" si="2"/>
        <v>01550 - Facilities Admin.</v>
      </c>
      <c r="D178" t="s">
        <v>408</v>
      </c>
      <c r="F178" t="s">
        <v>492</v>
      </c>
    </row>
    <row r="179" spans="1:6" x14ac:dyDescent="0.25">
      <c r="A179" t="s">
        <v>348</v>
      </c>
      <c r="B179" t="s">
        <v>349</v>
      </c>
      <c r="C179" t="str">
        <f t="shared" si="2"/>
        <v>01551 - Mechanical Services</v>
      </c>
      <c r="D179" t="s">
        <v>408</v>
      </c>
      <c r="F179" t="s">
        <v>495</v>
      </c>
    </row>
    <row r="180" spans="1:6" x14ac:dyDescent="0.25">
      <c r="A180" t="s">
        <v>350</v>
      </c>
      <c r="B180" t="s">
        <v>351</v>
      </c>
      <c r="C180" t="str">
        <f t="shared" si="2"/>
        <v>01552 - Structural Services</v>
      </c>
      <c r="D180" t="s">
        <v>408</v>
      </c>
      <c r="F180" t="s">
        <v>496</v>
      </c>
    </row>
    <row r="181" spans="1:6" x14ac:dyDescent="0.25">
      <c r="A181" t="s">
        <v>352</v>
      </c>
      <c r="B181" t="s">
        <v>353</v>
      </c>
      <c r="C181" t="str">
        <f t="shared" si="2"/>
        <v>01553 - House Services</v>
      </c>
      <c r="D181" t="s">
        <v>408</v>
      </c>
      <c r="F181" t="s">
        <v>497</v>
      </c>
    </row>
    <row r="182" spans="1:6" x14ac:dyDescent="0.25">
      <c r="A182" t="s">
        <v>354</v>
      </c>
      <c r="B182" t="s">
        <v>355</v>
      </c>
      <c r="C182" t="str">
        <f t="shared" si="2"/>
        <v>01554 - Grounds Services</v>
      </c>
      <c r="D182" t="s">
        <v>408</v>
      </c>
      <c r="F182" t="s">
        <v>498</v>
      </c>
    </row>
    <row r="183" spans="1:6" x14ac:dyDescent="0.25">
      <c r="A183" t="s">
        <v>356</v>
      </c>
      <c r="B183" t="s">
        <v>357</v>
      </c>
      <c r="C183" t="str">
        <f t="shared" si="2"/>
        <v>01670 - Residence Halls</v>
      </c>
      <c r="D183" t="s">
        <v>408</v>
      </c>
      <c r="F183" t="s">
        <v>499</v>
      </c>
    </row>
    <row r="184" spans="1:6" x14ac:dyDescent="0.25">
      <c r="A184" t="s">
        <v>358</v>
      </c>
      <c r="B184" t="s">
        <v>359</v>
      </c>
      <c r="C184" t="str">
        <f t="shared" si="2"/>
        <v>01671 - Social Work 01671</v>
      </c>
      <c r="D184" t="s">
        <v>408</v>
      </c>
      <c r="F184" t="s">
        <v>621</v>
      </c>
    </row>
    <row r="185" spans="1:6" x14ac:dyDescent="0.25">
      <c r="A185" t="s">
        <v>360</v>
      </c>
      <c r="B185" t="s">
        <v>361</v>
      </c>
      <c r="C185" t="str">
        <f t="shared" si="2"/>
        <v>01672 - Campus Center</v>
      </c>
      <c r="D185" t="s">
        <v>408</v>
      </c>
      <c r="F185" t="s">
        <v>501</v>
      </c>
    </row>
    <row r="186" spans="1:6" x14ac:dyDescent="0.25">
      <c r="A186" t="s">
        <v>362</v>
      </c>
      <c r="B186" t="s">
        <v>363</v>
      </c>
      <c r="C186" t="str">
        <f t="shared" si="2"/>
        <v>01674 - Science Building</v>
      </c>
      <c r="D186" t="s">
        <v>408</v>
      </c>
      <c r="F186" t="s">
        <v>502</v>
      </c>
    </row>
    <row r="187" spans="1:6" x14ac:dyDescent="0.25">
      <c r="A187" t="s">
        <v>364</v>
      </c>
      <c r="B187" t="s">
        <v>365</v>
      </c>
      <c r="C187" t="str">
        <f t="shared" si="2"/>
        <v>01710 - BMCDS/Board Plan</v>
      </c>
      <c r="D187" t="s">
        <v>408</v>
      </c>
      <c r="F187" t="s">
        <v>503</v>
      </c>
    </row>
    <row r="188" spans="1:6" x14ac:dyDescent="0.25">
      <c r="A188" t="s">
        <v>366</v>
      </c>
      <c r="B188" t="s">
        <v>367</v>
      </c>
      <c r="C188" t="str">
        <f t="shared" si="2"/>
        <v>01751 - Summer Operations</v>
      </c>
      <c r="D188" t="s">
        <v>408</v>
      </c>
      <c r="F188" t="s">
        <v>504</v>
      </c>
    </row>
    <row r="189" spans="1:6" x14ac:dyDescent="0.25">
      <c r="A189" t="s">
        <v>368</v>
      </c>
      <c r="B189" t="s">
        <v>369</v>
      </c>
      <c r="C189" t="str">
        <f t="shared" si="2"/>
        <v>01760 - Haverford/Summer</v>
      </c>
      <c r="D189" t="s">
        <v>408</v>
      </c>
      <c r="F189" t="s">
        <v>505</v>
      </c>
    </row>
    <row r="190" spans="1:6" x14ac:dyDescent="0.25">
      <c r="A190" t="s">
        <v>370</v>
      </c>
      <c r="B190" t="s">
        <v>371</v>
      </c>
      <c r="C190" t="str">
        <f t="shared" si="2"/>
        <v>01765 - Haverford</v>
      </c>
      <c r="D190" t="s">
        <v>408</v>
      </c>
      <c r="F190" t="s">
        <v>506</v>
      </c>
    </row>
    <row r="191" spans="1:6" x14ac:dyDescent="0.25">
      <c r="A191" t="s">
        <v>372</v>
      </c>
      <c r="B191" t="s">
        <v>373</v>
      </c>
      <c r="C191" t="str">
        <f t="shared" si="2"/>
        <v>01770 - Haverford Snack Bar</v>
      </c>
      <c r="D191" t="s">
        <v>408</v>
      </c>
      <c r="F191" t="s">
        <v>507</v>
      </c>
    </row>
    <row r="192" spans="1:6" x14ac:dyDescent="0.25">
      <c r="A192" t="s">
        <v>374</v>
      </c>
      <c r="B192" t="s">
        <v>375</v>
      </c>
      <c r="C192" t="str">
        <f t="shared" si="2"/>
        <v>01780 - Haverford Catering</v>
      </c>
      <c r="D192" t="s">
        <v>408</v>
      </c>
      <c r="F192" t="s">
        <v>508</v>
      </c>
    </row>
    <row r="193" spans="1:6" x14ac:dyDescent="0.25">
      <c r="A193" t="s">
        <v>376</v>
      </c>
      <c r="B193" t="s">
        <v>377</v>
      </c>
      <c r="C193" t="str">
        <f t="shared" si="2"/>
        <v>01790 - Dining Service Admin</v>
      </c>
      <c r="D193" t="s">
        <v>408</v>
      </c>
      <c r="F193" t="s">
        <v>509</v>
      </c>
    </row>
    <row r="194" spans="1:6" x14ac:dyDescent="0.25">
      <c r="A194" t="s">
        <v>378</v>
      </c>
      <c r="B194" t="s">
        <v>379</v>
      </c>
      <c r="C194" t="str">
        <f t="shared" ref="C194:C208" si="3">CONCATENATE(A194," - ",B194)</f>
        <v>01801 - Faculty &amp; Staff Hsg</v>
      </c>
      <c r="D194" t="s">
        <v>408</v>
      </c>
      <c r="F194" t="s">
        <v>622</v>
      </c>
    </row>
    <row r="195" spans="1:6" x14ac:dyDescent="0.25">
      <c r="A195" t="s">
        <v>380</v>
      </c>
      <c r="B195" t="s">
        <v>381</v>
      </c>
      <c r="C195" t="str">
        <f t="shared" si="3"/>
        <v>01804 - Off Campus Student Housing</v>
      </c>
      <c r="D195" t="s">
        <v>408</v>
      </c>
      <c r="F195" t="s">
        <v>510</v>
      </c>
    </row>
    <row r="196" spans="1:6" x14ac:dyDescent="0.25">
      <c r="C196" t="s">
        <v>604</v>
      </c>
      <c r="D196" t="s">
        <v>408</v>
      </c>
      <c r="F196" t="s">
        <v>623</v>
      </c>
    </row>
    <row r="197" spans="1:6" x14ac:dyDescent="0.25">
      <c r="A197" t="s">
        <v>382</v>
      </c>
      <c r="B197" t="s">
        <v>383</v>
      </c>
      <c r="C197" t="str">
        <f t="shared" si="3"/>
        <v>01812 - Pen Y Groes</v>
      </c>
      <c r="D197" t="s">
        <v>275</v>
      </c>
      <c r="F197" t="s">
        <v>512</v>
      </c>
    </row>
    <row r="198" spans="1:6" x14ac:dyDescent="0.25">
      <c r="A198" t="s">
        <v>384</v>
      </c>
      <c r="B198" t="s">
        <v>385</v>
      </c>
      <c r="C198" t="str">
        <f t="shared" si="3"/>
        <v>01813 - One-card System</v>
      </c>
      <c r="D198" t="s">
        <v>408</v>
      </c>
      <c r="F198" t="s">
        <v>513</v>
      </c>
    </row>
    <row r="199" spans="1:6" x14ac:dyDescent="0.25">
      <c r="A199" t="s">
        <v>386</v>
      </c>
      <c r="B199" t="s">
        <v>387</v>
      </c>
      <c r="C199" t="str">
        <f t="shared" si="3"/>
        <v>01815 - Cafe</v>
      </c>
      <c r="D199" t="s">
        <v>408</v>
      </c>
      <c r="F199" t="s">
        <v>628</v>
      </c>
    </row>
    <row r="200" spans="1:6" x14ac:dyDescent="0.25">
      <c r="A200" t="s">
        <v>388</v>
      </c>
      <c r="B200" t="s">
        <v>389</v>
      </c>
      <c r="C200" t="str">
        <f t="shared" si="3"/>
        <v>01816 - Library Cafe</v>
      </c>
      <c r="D200" t="s">
        <v>408</v>
      </c>
      <c r="F200" t="s">
        <v>515</v>
      </c>
    </row>
    <row r="201" spans="1:6" x14ac:dyDescent="0.25">
      <c r="A201" t="s">
        <v>390</v>
      </c>
      <c r="B201" t="s">
        <v>391</v>
      </c>
      <c r="C201" t="str">
        <f t="shared" si="3"/>
        <v>01825 - Wyndham House</v>
      </c>
      <c r="D201" t="s">
        <v>408</v>
      </c>
      <c r="F201" t="s">
        <v>517</v>
      </c>
    </row>
    <row r="202" spans="1:6" x14ac:dyDescent="0.25">
      <c r="A202" t="s">
        <v>392</v>
      </c>
      <c r="B202" t="s">
        <v>393</v>
      </c>
      <c r="C202" t="str">
        <f t="shared" si="3"/>
        <v>01845 - Rental Van</v>
      </c>
      <c r="D202" t="s">
        <v>408</v>
      </c>
      <c r="F202" t="s">
        <v>518</v>
      </c>
    </row>
    <row r="203" spans="1:6" x14ac:dyDescent="0.25">
      <c r="A203" t="s">
        <v>394</v>
      </c>
      <c r="B203" t="s">
        <v>395</v>
      </c>
      <c r="C203" t="str">
        <f t="shared" si="3"/>
        <v>01904 - PA Thorne School</v>
      </c>
      <c r="D203" t="s">
        <v>415</v>
      </c>
      <c r="F203" t="s">
        <v>624</v>
      </c>
    </row>
    <row r="204" spans="1:6" x14ac:dyDescent="0.25">
      <c r="A204" t="s">
        <v>396</v>
      </c>
      <c r="B204" t="s">
        <v>397</v>
      </c>
      <c r="C204" t="str">
        <f t="shared" si="3"/>
        <v>01910 - Summer Institute HERS</v>
      </c>
      <c r="D204" t="s">
        <v>415</v>
      </c>
      <c r="F204" t="s">
        <v>522</v>
      </c>
    </row>
    <row r="205" spans="1:6" x14ac:dyDescent="0.25">
      <c r="A205" t="s">
        <v>398</v>
      </c>
      <c r="B205" t="s">
        <v>399</v>
      </c>
      <c r="C205" t="str">
        <f t="shared" si="3"/>
        <v>01919 - Child Study Institute</v>
      </c>
      <c r="D205" t="s">
        <v>415</v>
      </c>
      <c r="F205" t="s">
        <v>523</v>
      </c>
    </row>
    <row r="206" spans="1:6" x14ac:dyDescent="0.25">
      <c r="A206" t="s">
        <v>400</v>
      </c>
      <c r="B206" t="s">
        <v>401</v>
      </c>
      <c r="C206" t="str">
        <f t="shared" si="3"/>
        <v>02000 - Fringe Benefits</v>
      </c>
      <c r="D206" t="s">
        <v>408</v>
      </c>
      <c r="F206" t="s">
        <v>529</v>
      </c>
    </row>
    <row r="207" spans="1:6" x14ac:dyDescent="0.25">
      <c r="A207" t="s">
        <v>402</v>
      </c>
      <c r="B207" t="s">
        <v>403</v>
      </c>
      <c r="C207" t="str">
        <f t="shared" si="3"/>
        <v>03000 - Student Loan Fund</v>
      </c>
      <c r="D207" t="s">
        <v>422</v>
      </c>
      <c r="F207" t="s">
        <v>626</v>
      </c>
    </row>
    <row r="208" spans="1:6" x14ac:dyDescent="0.25">
      <c r="A208" t="s">
        <v>404</v>
      </c>
      <c r="B208" t="s">
        <v>405</v>
      </c>
      <c r="C208" t="str">
        <f t="shared" si="3"/>
        <v>99999 - DO NOT POST</v>
      </c>
      <c r="D208" t="s">
        <v>422</v>
      </c>
      <c r="F208" t="s">
        <v>537</v>
      </c>
    </row>
    <row r="209" spans="6:6" x14ac:dyDescent="0.25">
      <c r="F209" t="s">
        <v>542</v>
      </c>
    </row>
    <row r="210" spans="6:6" x14ac:dyDescent="0.25">
      <c r="F210" t="s">
        <v>544</v>
      </c>
    </row>
    <row r="211" spans="6:6" x14ac:dyDescent="0.25">
      <c r="F211" t="s">
        <v>546</v>
      </c>
    </row>
    <row r="212" spans="6:6" x14ac:dyDescent="0.25">
      <c r="F212" t="s">
        <v>547</v>
      </c>
    </row>
    <row r="213" spans="6:6" x14ac:dyDescent="0.25">
      <c r="F213" t="s">
        <v>555</v>
      </c>
    </row>
    <row r="214" spans="6:6" x14ac:dyDescent="0.25">
      <c r="F214" t="s">
        <v>557</v>
      </c>
    </row>
    <row r="215" spans="6:6" x14ac:dyDescent="0.25">
      <c r="F215" t="s">
        <v>584</v>
      </c>
    </row>
    <row r="216" spans="6:6" x14ac:dyDescent="0.25">
      <c r="F216" t="s">
        <v>611</v>
      </c>
    </row>
    <row r="217" spans="6:6" x14ac:dyDescent="0.25">
      <c r="F217" t="s">
        <v>612</v>
      </c>
    </row>
    <row r="218" spans="6:6" x14ac:dyDescent="0.25">
      <c r="F218" t="s">
        <v>613</v>
      </c>
    </row>
  </sheetData>
  <sheetProtection password="8757" sheet="1" objects="1" scenarios="1" selectLockedCells="1" selectUnlockedCells="1"/>
  <autoFilter ref="A1:I2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form</vt:lpstr>
      <vt:lpstr>lists</vt:lpstr>
      <vt:lpstr>Alumnae_Association</vt:lpstr>
      <vt:lpstr>Chief_Administrative_Officer</vt:lpstr>
      <vt:lpstr>Chief_Communications_Officer</vt:lpstr>
      <vt:lpstr>Chief_Development_Officer</vt:lpstr>
      <vt:lpstr>Chief_Enrollment_Officer</vt:lpstr>
      <vt:lpstr>Chief_Financial_Officer</vt:lpstr>
      <vt:lpstr>Chief_Information_Officer</vt:lpstr>
      <vt:lpstr>Classification</vt:lpstr>
      <vt:lpstr>Dean_of_UG_College</vt:lpstr>
      <vt:lpstr>Decision</vt:lpstr>
      <vt:lpstr>DEPARTMENT</vt:lpstr>
      <vt:lpstr>DEPT</vt:lpstr>
      <vt:lpstr>DIVISION</vt:lpstr>
      <vt:lpstr>funding</vt:lpstr>
      <vt:lpstr>hours</vt:lpstr>
      <vt:lpstr>HRC</vt:lpstr>
      <vt:lpstr>Position_Type</vt:lpstr>
      <vt:lpstr>President</vt:lpstr>
      <vt:lpstr>Provost</vt:lpstr>
      <vt:lpstr>SAP</vt:lpstr>
      <vt:lpstr>lists!SEARCH_RESULTLAST</vt:lpstr>
      <vt:lpstr>Status</vt:lpstr>
      <vt:lpstr>YN</vt:lpstr>
    </vt:vector>
  </TitlesOfParts>
  <Company>Bryn Mawr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Stefanovic</dc:creator>
  <cp:lastModifiedBy>Martin Mastascusa</cp:lastModifiedBy>
  <cp:lastPrinted>2015-06-12T18:54:24Z</cp:lastPrinted>
  <dcterms:created xsi:type="dcterms:W3CDTF">2015-06-10T17:41:41Z</dcterms:created>
  <dcterms:modified xsi:type="dcterms:W3CDTF">2015-10-16T18:35:29Z</dcterms:modified>
</cp:coreProperties>
</file>